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54F9FEFB-8E26-4705-9775-91F8A96C631F}" xr6:coauthVersionLast="47" xr6:coauthVersionMax="47" xr10:uidLastSave="{00000000-0000-0000-0000-000000000000}"/>
  <workbookProtection workbookAlgorithmName="SHA-512" workbookHashValue="b+qK4svHM8UlKF1JO4RwG/oMvUP9yOl/v1YBmKfZXYzeYdYc3MTUtlKA4XzzBwU+17HanE7kdsBClwlT50ji7w==" workbookSaltValue="K1kA/RwK9LTvrz7RtRuRXw==" workbookSpinCount="100000" lockStructure="1"/>
  <bookViews>
    <workbookView xWindow="-110" yWindow="-110" windowWidth="19420" windowHeight="10300" xr2:uid="{238F5C8D-5DB8-4608-898D-27D66EB64BE3}"/>
  </bookViews>
  <sheets>
    <sheet name="問１（１）" sheetId="1" r:id="rId1"/>
    <sheet name="問１（２）" sheetId="3" r:id="rId2"/>
    <sheet name="問１（３）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3" l="1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D3" i="3"/>
  <c r="C3" i="3"/>
  <c r="C20" i="1"/>
  <c r="D20" i="1"/>
  <c r="D19" i="1"/>
  <c r="C19" i="1"/>
  <c r="C18" i="1"/>
  <c r="D18" i="1"/>
  <c r="C19" i="3" l="1"/>
</calcChain>
</file>

<file path=xl/sharedStrings.xml><?xml version="1.0" encoding="utf-8"?>
<sst xmlns="http://schemas.openxmlformats.org/spreadsheetml/2006/main" count="45" uniqueCount="38">
  <si>
    <t>世帯No.</t>
    <rPh sb="0" eb="2">
      <t>セタイ</t>
    </rPh>
    <phoneticPr fontId="2"/>
  </si>
  <si>
    <t>月収（千円）</t>
    <rPh sb="0" eb="2">
      <t>ゲッシュウ</t>
    </rPh>
    <rPh sb="3" eb="5">
      <t>センエン</t>
    </rPh>
    <phoneticPr fontId="3"/>
  </si>
  <si>
    <t>貯蓄額（千円）</t>
    <rPh sb="0" eb="2">
      <t>チョチク</t>
    </rPh>
    <rPh sb="2" eb="3">
      <t>ガク</t>
    </rPh>
    <rPh sb="4" eb="6">
      <t>センエン</t>
    </rPh>
    <phoneticPr fontId="3"/>
  </si>
  <si>
    <t>平均値</t>
    <rPh sb="0" eb="3">
      <t>ヘイキンチ</t>
    </rPh>
    <phoneticPr fontId="2"/>
  </si>
  <si>
    <t>標準偏差</t>
    <rPh sb="0" eb="4">
      <t>ヒョウジュンヘンサ</t>
    </rPh>
    <phoneticPr fontId="2"/>
  </si>
  <si>
    <t>分散</t>
  </si>
  <si>
    <t>分散</t>
    <rPh sb="0" eb="2">
      <t>ブンサン</t>
    </rPh>
    <phoneticPr fontId="2"/>
  </si>
  <si>
    <t>（不偏）</t>
    <rPh sb="1" eb="3">
      <t>フヘン</t>
    </rPh>
    <phoneticPr fontId="2"/>
  </si>
  <si>
    <t>月収</t>
    <rPh sb="0" eb="2">
      <t>ゲッシュウ</t>
    </rPh>
    <phoneticPr fontId="3"/>
  </si>
  <si>
    <t>相関係数</t>
    <rPh sb="0" eb="4">
      <t>ソウカンケイスウ</t>
    </rPh>
    <phoneticPr fontId="3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</si>
  <si>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</si>
  <si>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</si>
  <si>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</si>
  <si>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</si>
  <si>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</si>
  <si>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</si>
  <si>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</si>
  <si>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</si>
  <si>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</si>
  <si>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</si>
  <si>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</si>
  <si>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</si>
  <si>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</si>
  <si>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</si>
  <si>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</si>
  <si>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</si>
  <si>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</si>
  <si>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</si>
  <si>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</si>
  <si>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</si>
  <si>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</si>
  <si>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</si>
  <si>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</si>
  <si>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残差出力</t>
  </si>
  <si>
    <t>観測値</t>
  </si>
  <si>
    <t>貯蓄額</t>
    <rPh sb="0" eb="2">
      <t>チョチク</t>
    </rPh>
    <rPh sb="2" eb="3">
      <t>ガク</t>
    </rPh>
    <phoneticPr fontId="3"/>
  </si>
  <si>
    <t>月収</t>
    <phoneticPr fontId="2"/>
  </si>
  <si>
    <t>予測値: 貯蓄額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</si>
</sst>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"/>
    <numFmt numFmtId="178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7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>
      <alignment vertical="center"/>
    </xf>
    <xf numFmtId="3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'問１（２）'!$D$2</c:f>
              <c:strCache>
                <c:ptCount val="1"/>
                <c:pt idx="0">
                  <c:v>貯蓄額（千円）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'問１（２）'!$C$3:$C$17</c:f>
              <c:numCache>
                <c:formatCode>#,##0</c:formatCode>
                <c:ptCount val="15"/>
                <c:pt idx="0">
                  <c:v>275</c:v>
                </c:pt>
                <c:pt idx="1">
                  <c:v>326</c:v>
                </c:pt>
                <c:pt idx="2">
                  <c:v>344</c:v>
                </c:pt>
                <c:pt idx="3">
                  <c:v>358</c:v>
                </c:pt>
                <c:pt idx="4">
                  <c:v>432</c:v>
                </c:pt>
                <c:pt idx="5">
                  <c:v>450</c:v>
                </c:pt>
                <c:pt idx="6">
                  <c:v>482</c:v>
                </c:pt>
                <c:pt idx="7">
                  <c:v>484</c:v>
                </c:pt>
                <c:pt idx="8">
                  <c:v>492</c:v>
                </c:pt>
                <c:pt idx="9">
                  <c:v>502</c:v>
                </c:pt>
                <c:pt idx="10">
                  <c:v>517</c:v>
                </c:pt>
                <c:pt idx="11">
                  <c:v>520</c:v>
                </c:pt>
                <c:pt idx="12">
                  <c:v>526</c:v>
                </c:pt>
                <c:pt idx="13">
                  <c:v>539</c:v>
                </c:pt>
                <c:pt idx="14">
                  <c:v>598</c:v>
                </c:pt>
              </c:numCache>
            </c:numRef>
          </c:xVal>
          <c:yVal>
            <c:numRef>
              <c:f>'問１（２）'!$D$3:$D$17</c:f>
              <c:numCache>
                <c:formatCode>#,##0</c:formatCode>
                <c:ptCount val="15"/>
                <c:pt idx="0">
                  <c:v>115</c:v>
                </c:pt>
                <c:pt idx="1">
                  <c:v>128</c:v>
                </c:pt>
                <c:pt idx="2">
                  <c:v>138</c:v>
                </c:pt>
                <c:pt idx="3">
                  <c:v>145</c:v>
                </c:pt>
                <c:pt idx="4">
                  <c:v>152</c:v>
                </c:pt>
                <c:pt idx="5">
                  <c:v>167</c:v>
                </c:pt>
                <c:pt idx="6">
                  <c:v>157</c:v>
                </c:pt>
                <c:pt idx="7">
                  <c:v>188</c:v>
                </c:pt>
                <c:pt idx="8">
                  <c:v>169</c:v>
                </c:pt>
                <c:pt idx="9">
                  <c:v>156</c:v>
                </c:pt>
                <c:pt idx="10">
                  <c:v>181</c:v>
                </c:pt>
                <c:pt idx="11">
                  <c:v>185</c:v>
                </c:pt>
                <c:pt idx="12">
                  <c:v>178</c:v>
                </c:pt>
                <c:pt idx="13">
                  <c:v>201</c:v>
                </c:pt>
                <c:pt idx="14">
                  <c:v>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9D-4D6E-A22C-B2EBF1DE3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712464"/>
        <c:axId val="1140696656"/>
      </c:scatterChart>
      <c:valAx>
        <c:axId val="1140712464"/>
        <c:scaling>
          <c:orientation val="minMax"/>
          <c:max val="7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altLang="en-US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月収（千円）</a:t>
                </a:r>
              </a:p>
            </c:rich>
          </c:tx>
          <c:layout>
            <c:manualLayout>
              <c:xMode val="edge"/>
              <c:yMode val="edge"/>
              <c:x val="0.44959251968503938"/>
              <c:y val="0.89814814814814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ＭＳ 明朝" panose="02020609040205080304" pitchFamily="17" charset="-128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0696656"/>
        <c:crosses val="autoZero"/>
        <c:crossBetween val="midCat"/>
        <c:majorUnit val="50"/>
      </c:valAx>
      <c:valAx>
        <c:axId val="1140696656"/>
        <c:scaling>
          <c:orientation val="minMax"/>
          <c:max val="300"/>
          <c:min val="50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altLang="en-US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貯蓄額（千円）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02087343248760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ＭＳ 明朝" panose="02020609040205080304" pitchFamily="17" charset="-128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071246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月収（千円） 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貯蓄額（千円）</c:v>
          </c:tx>
          <c:spPr>
            <a:ln w="19050">
              <a:noFill/>
            </a:ln>
          </c:spPr>
          <c:xVal>
            <c:numRef>
              <c:f>'問１（３）'!$C$3:$C$17</c:f>
              <c:numCache>
                <c:formatCode>#,##0</c:formatCode>
                <c:ptCount val="15"/>
                <c:pt idx="0">
                  <c:v>275</c:v>
                </c:pt>
                <c:pt idx="1">
                  <c:v>326</c:v>
                </c:pt>
                <c:pt idx="2">
                  <c:v>344</c:v>
                </c:pt>
                <c:pt idx="3">
                  <c:v>358</c:v>
                </c:pt>
                <c:pt idx="4">
                  <c:v>432</c:v>
                </c:pt>
                <c:pt idx="5">
                  <c:v>450</c:v>
                </c:pt>
                <c:pt idx="6">
                  <c:v>482</c:v>
                </c:pt>
                <c:pt idx="7">
                  <c:v>484</c:v>
                </c:pt>
                <c:pt idx="8">
                  <c:v>492</c:v>
                </c:pt>
                <c:pt idx="9">
                  <c:v>502</c:v>
                </c:pt>
                <c:pt idx="10">
                  <c:v>517</c:v>
                </c:pt>
                <c:pt idx="11">
                  <c:v>520</c:v>
                </c:pt>
                <c:pt idx="12">
                  <c:v>526</c:v>
                </c:pt>
                <c:pt idx="13">
                  <c:v>539</c:v>
                </c:pt>
                <c:pt idx="14">
                  <c:v>598</c:v>
                </c:pt>
              </c:numCache>
            </c:numRef>
          </c:xVal>
          <c:yVal>
            <c:numRef>
              <c:f>'問１（３）'!$D$3:$D$17</c:f>
              <c:numCache>
                <c:formatCode>#,##0</c:formatCode>
                <c:ptCount val="15"/>
                <c:pt idx="0">
                  <c:v>115</c:v>
                </c:pt>
                <c:pt idx="1">
                  <c:v>128</c:v>
                </c:pt>
                <c:pt idx="2">
                  <c:v>138</c:v>
                </c:pt>
                <c:pt idx="3">
                  <c:v>145</c:v>
                </c:pt>
                <c:pt idx="4">
                  <c:v>152</c:v>
                </c:pt>
                <c:pt idx="5">
                  <c:v>167</c:v>
                </c:pt>
                <c:pt idx="6">
                  <c:v>157</c:v>
                </c:pt>
                <c:pt idx="7">
                  <c:v>188</c:v>
                </c:pt>
                <c:pt idx="8">
                  <c:v>169</c:v>
                </c:pt>
                <c:pt idx="9">
                  <c:v>156</c:v>
                </c:pt>
                <c:pt idx="10">
                  <c:v>181</c:v>
                </c:pt>
                <c:pt idx="11">
                  <c:v>185</c:v>
                </c:pt>
                <c:pt idx="12">
                  <c:v>178</c:v>
                </c:pt>
                <c:pt idx="13">
                  <c:v>201</c:v>
                </c:pt>
                <c:pt idx="14">
                  <c:v>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B1-4327-919F-E6E92536378C}"/>
            </c:ext>
          </c:extLst>
        </c:ser>
        <c:ser>
          <c:idx val="1"/>
          <c:order val="1"/>
          <c:tx>
            <c:v>予測値: 貯蓄額（千円）</c:v>
          </c:tx>
          <c:spPr>
            <a:ln w="19050">
              <a:noFill/>
            </a:ln>
          </c:spPr>
          <c:xVal>
            <c:numRef>
              <c:f>'問１（３）'!$C$3:$C$17</c:f>
              <c:numCache>
                <c:formatCode>#,##0</c:formatCode>
                <c:ptCount val="15"/>
                <c:pt idx="0">
                  <c:v>275</c:v>
                </c:pt>
                <c:pt idx="1">
                  <c:v>326</c:v>
                </c:pt>
                <c:pt idx="2">
                  <c:v>344</c:v>
                </c:pt>
                <c:pt idx="3">
                  <c:v>358</c:v>
                </c:pt>
                <c:pt idx="4">
                  <c:v>432</c:v>
                </c:pt>
                <c:pt idx="5">
                  <c:v>450</c:v>
                </c:pt>
                <c:pt idx="6">
                  <c:v>482</c:v>
                </c:pt>
                <c:pt idx="7">
                  <c:v>484</c:v>
                </c:pt>
                <c:pt idx="8">
                  <c:v>492</c:v>
                </c:pt>
                <c:pt idx="9">
                  <c:v>502</c:v>
                </c:pt>
                <c:pt idx="10">
                  <c:v>517</c:v>
                </c:pt>
                <c:pt idx="11">
                  <c:v>520</c:v>
                </c:pt>
                <c:pt idx="12">
                  <c:v>526</c:v>
                </c:pt>
                <c:pt idx="13">
                  <c:v>539</c:v>
                </c:pt>
                <c:pt idx="14">
                  <c:v>598</c:v>
                </c:pt>
              </c:numCache>
            </c:numRef>
          </c:xVal>
          <c:yVal>
            <c:numRef>
              <c:f>'問１（３）'!$H$26:$H$40</c:f>
              <c:numCache>
                <c:formatCode>General</c:formatCode>
                <c:ptCount val="15"/>
                <c:pt idx="0">
                  <c:v>116.39025923732288</c:v>
                </c:pt>
                <c:pt idx="1">
                  <c:v>129.83674882682581</c:v>
                </c:pt>
                <c:pt idx="2">
                  <c:v>134.58256868194451</c:v>
                </c:pt>
                <c:pt idx="3">
                  <c:v>138.27376190259235</c:v>
                </c:pt>
                <c:pt idx="4">
                  <c:v>157.78435464030252</c:v>
                </c:pt>
                <c:pt idx="5">
                  <c:v>162.53017449542119</c:v>
                </c:pt>
                <c:pt idx="6">
                  <c:v>170.96718757118776</c:v>
                </c:pt>
                <c:pt idx="7">
                  <c:v>171.49450088842315</c:v>
                </c:pt>
                <c:pt idx="8">
                  <c:v>173.60375415736479</c:v>
                </c:pt>
                <c:pt idx="9">
                  <c:v>176.24032074354182</c:v>
                </c:pt>
                <c:pt idx="10">
                  <c:v>180.19517062280738</c:v>
                </c:pt>
                <c:pt idx="11">
                  <c:v>180.98614059866054</c:v>
                </c:pt>
                <c:pt idx="12">
                  <c:v>182.56808055036674</c:v>
                </c:pt>
                <c:pt idx="13">
                  <c:v>185.99561711239693</c:v>
                </c:pt>
                <c:pt idx="14">
                  <c:v>201.55135997084147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B1-4327-919F-E6E925363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3168592"/>
        <c:axId val="1293164848"/>
      </c:scatterChart>
      <c:valAx>
        <c:axId val="129316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月収（千円）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293164848"/>
        <c:crosses val="autoZero"/>
        <c:crossBetween val="midCat"/>
      </c:valAx>
      <c:valAx>
        <c:axId val="129316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貯蓄額（千円）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29316859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</xdr:row>
      <xdr:rowOff>91440</xdr:rowOff>
    </xdr:from>
    <xdr:to>
      <xdr:col>12</xdr:col>
      <xdr:colOff>110490</xdr:colOff>
      <xdr:row>14</xdr:row>
      <xdr:rowOff>106680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B5CDF83-6CDA-9DE7-C72A-0404731F58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274320</xdr:colOff>
      <xdr:row>1</xdr:row>
      <xdr:rowOff>220980</xdr:rowOff>
    </xdr:from>
    <xdr:to>
      <xdr:col>21</xdr:col>
      <xdr:colOff>274320</xdr:colOff>
      <xdr:row>11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9F7B49-F5CB-1BAC-ED68-FC91A2118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CA9E3-B2B9-430E-B62C-44C1031D476F}">
  <dimension ref="A2:G20"/>
  <sheetViews>
    <sheetView showGridLines="0" tabSelected="1" zoomScaleNormal="100" workbookViewId="0">
      <selection activeCell="F23" sqref="F23"/>
    </sheetView>
  </sheetViews>
  <sheetFormatPr defaultRowHeight="18" x14ac:dyDescent="0.55000000000000004"/>
  <cols>
    <col min="2" max="2" width="8.83203125" bestFit="1" customWidth="1"/>
    <col min="3" max="3" width="13.25" customWidth="1"/>
    <col min="4" max="4" width="12.75" customWidth="1"/>
    <col min="6" max="6" width="8" customWidth="1"/>
    <col min="7" max="7" width="7.75" customWidth="1"/>
  </cols>
  <sheetData>
    <row r="2" spans="2:7" s="12" customFormat="1" ht="18" customHeight="1" x14ac:dyDescent="0.55000000000000004">
      <c r="B2" s="11" t="s">
        <v>0</v>
      </c>
      <c r="C2" s="11" t="s">
        <v>1</v>
      </c>
      <c r="D2" s="11" t="s">
        <v>2</v>
      </c>
      <c r="F2" s="13"/>
      <c r="G2" s="14"/>
    </row>
    <row r="3" spans="2:7" s="12" customFormat="1" ht="18" customHeight="1" x14ac:dyDescent="0.2">
      <c r="B3" s="1">
        <v>1</v>
      </c>
      <c r="C3" s="5">
        <v>275</v>
      </c>
      <c r="D3" s="5">
        <v>115</v>
      </c>
    </row>
    <row r="4" spans="2:7" s="12" customFormat="1" ht="18" customHeight="1" x14ac:dyDescent="0.2">
      <c r="B4" s="1">
        <v>2</v>
      </c>
      <c r="C4" s="5">
        <v>326</v>
      </c>
      <c r="D4" s="5">
        <v>128</v>
      </c>
      <c r="F4" s="13"/>
      <c r="G4" s="14"/>
    </row>
    <row r="5" spans="2:7" s="12" customFormat="1" ht="18" customHeight="1" x14ac:dyDescent="0.2">
      <c r="B5" s="1">
        <v>3</v>
      </c>
      <c r="C5" s="5">
        <v>344</v>
      </c>
      <c r="D5" s="5">
        <v>138</v>
      </c>
      <c r="F5" s="13"/>
      <c r="G5" s="9"/>
    </row>
    <row r="6" spans="2:7" s="12" customFormat="1" ht="18" customHeight="1" x14ac:dyDescent="0.2">
      <c r="B6" s="1">
        <v>4</v>
      </c>
      <c r="C6" s="5">
        <v>358</v>
      </c>
      <c r="D6" s="5">
        <v>145</v>
      </c>
      <c r="F6" s="13"/>
      <c r="G6" s="14"/>
    </row>
    <row r="7" spans="2:7" s="12" customFormat="1" ht="18" customHeight="1" x14ac:dyDescent="0.2">
      <c r="B7" s="1">
        <v>5</v>
      </c>
      <c r="C7" s="5">
        <v>432</v>
      </c>
      <c r="D7" s="5">
        <v>152</v>
      </c>
    </row>
    <row r="8" spans="2:7" s="12" customFormat="1" ht="18" customHeight="1" x14ac:dyDescent="0.2">
      <c r="B8" s="1">
        <v>6</v>
      </c>
      <c r="C8" s="5">
        <v>450</v>
      </c>
      <c r="D8" s="5">
        <v>167</v>
      </c>
    </row>
    <row r="9" spans="2:7" s="12" customFormat="1" ht="18" customHeight="1" x14ac:dyDescent="0.2">
      <c r="B9" s="1">
        <v>7</v>
      </c>
      <c r="C9" s="5">
        <v>482</v>
      </c>
      <c r="D9" s="5">
        <v>157</v>
      </c>
    </row>
    <row r="10" spans="2:7" s="12" customFormat="1" ht="18" customHeight="1" x14ac:dyDescent="0.2">
      <c r="B10" s="1">
        <v>8</v>
      </c>
      <c r="C10" s="5">
        <v>484</v>
      </c>
      <c r="D10" s="5">
        <v>188</v>
      </c>
    </row>
    <row r="11" spans="2:7" s="12" customFormat="1" ht="18" customHeight="1" x14ac:dyDescent="0.2">
      <c r="B11" s="1">
        <v>9</v>
      </c>
      <c r="C11" s="5">
        <v>492</v>
      </c>
      <c r="D11" s="5">
        <v>169</v>
      </c>
    </row>
    <row r="12" spans="2:7" s="12" customFormat="1" ht="18" customHeight="1" x14ac:dyDescent="0.2">
      <c r="B12" s="1">
        <v>10</v>
      </c>
      <c r="C12" s="5">
        <v>502</v>
      </c>
      <c r="D12" s="5">
        <v>156</v>
      </c>
    </row>
    <row r="13" spans="2:7" s="12" customFormat="1" ht="18" customHeight="1" x14ac:dyDescent="0.2">
      <c r="B13" s="1">
        <v>11</v>
      </c>
      <c r="C13" s="5">
        <v>517</v>
      </c>
      <c r="D13" s="5">
        <v>181</v>
      </c>
    </row>
    <row r="14" spans="2:7" s="12" customFormat="1" ht="18" customHeight="1" x14ac:dyDescent="0.2">
      <c r="B14" s="1">
        <v>12</v>
      </c>
      <c r="C14" s="5">
        <v>520</v>
      </c>
      <c r="D14" s="5">
        <v>185</v>
      </c>
    </row>
    <row r="15" spans="2:7" s="12" customFormat="1" ht="18" customHeight="1" x14ac:dyDescent="0.2">
      <c r="B15" s="1">
        <v>13</v>
      </c>
      <c r="C15" s="5">
        <v>526</v>
      </c>
      <c r="D15" s="5">
        <v>178</v>
      </c>
    </row>
    <row r="16" spans="2:7" s="12" customFormat="1" ht="18" customHeight="1" x14ac:dyDescent="0.2">
      <c r="B16" s="1">
        <v>14</v>
      </c>
      <c r="C16" s="5">
        <v>539</v>
      </c>
      <c r="D16" s="5">
        <v>201</v>
      </c>
    </row>
    <row r="17" spans="1:4" s="12" customFormat="1" ht="18" customHeight="1" x14ac:dyDescent="0.2">
      <c r="B17" s="1">
        <v>15</v>
      </c>
      <c r="C17" s="5">
        <v>598</v>
      </c>
      <c r="D17" s="5">
        <v>203</v>
      </c>
    </row>
    <row r="18" spans="1:4" x14ac:dyDescent="0.55000000000000004">
      <c r="B18" s="3" t="s">
        <v>3</v>
      </c>
      <c r="C18" s="7">
        <f>AVERAGE(C3:C17)</f>
        <v>456.33333333333331</v>
      </c>
      <c r="D18" s="7">
        <f>AVERAGE(D3:D17)</f>
        <v>164.2</v>
      </c>
    </row>
    <row r="19" spans="1:4" x14ac:dyDescent="0.55000000000000004">
      <c r="A19" t="s">
        <v>7</v>
      </c>
      <c r="B19" s="3" t="s">
        <v>4</v>
      </c>
      <c r="C19" s="8">
        <f>_xlfn.STDEV.S(C3:C17)</f>
        <v>91.441368152077757</v>
      </c>
      <c r="D19" s="8">
        <f>_xlfn.STDEV.S(D3:D17)</f>
        <v>25.934532962827799</v>
      </c>
    </row>
    <row r="20" spans="1:4" x14ac:dyDescent="0.55000000000000004">
      <c r="A20" t="s">
        <v>7</v>
      </c>
      <c r="B20" s="3" t="s">
        <v>6</v>
      </c>
      <c r="C20" s="8">
        <f>_xlfn.VAR.S(C3:C17)</f>
        <v>8361.5238095238201</v>
      </c>
      <c r="D20" s="8">
        <f>_xlfn.VAR.S(D3:D17)</f>
        <v>672.60000000000161</v>
      </c>
    </row>
  </sheetData>
  <sheetProtection algorithmName="SHA-512" hashValue="HqMnM8ShLb0DIFvwOzB6zJnAI0SwwALIipYSuurullOLUU7ehD5b56w1oFbVyJKLhJbFzzLMfQu29W1nJM28UQ==" saltValue="wzhpbk1bgwzkiQYPjXmmCQ==" spinCount="100000" sheet="1" objects="1" scenarios="1" selectLockedCells="1"/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57B9-1ED6-42B0-8AC1-58A1CAB42CB8}">
  <dimension ref="B2:G19"/>
  <sheetViews>
    <sheetView showGridLines="0" workbookViewId="0">
      <selection activeCell="I22" sqref="I22"/>
    </sheetView>
  </sheetViews>
  <sheetFormatPr defaultRowHeight="18" x14ac:dyDescent="0.55000000000000004"/>
  <cols>
    <col min="2" max="2" width="8.75" customWidth="1"/>
    <col min="3" max="3" width="10.83203125" customWidth="1"/>
    <col min="4" max="4" width="12.75" customWidth="1"/>
    <col min="6" max="6" width="8" customWidth="1"/>
    <col min="7" max="7" width="7.75" customWidth="1"/>
  </cols>
  <sheetData>
    <row r="2" spans="2:7" s="2" customFormat="1" ht="18" customHeight="1" x14ac:dyDescent="0.55000000000000004">
      <c r="B2" s="11" t="s">
        <v>0</v>
      </c>
      <c r="C2" s="11" t="s">
        <v>1</v>
      </c>
      <c r="D2" s="11" t="s">
        <v>2</v>
      </c>
      <c r="F2" s="3"/>
      <c r="G2" s="4"/>
    </row>
    <row r="3" spans="2:7" s="2" customFormat="1" ht="18" customHeight="1" x14ac:dyDescent="0.55000000000000004">
      <c r="B3" s="11">
        <v>1</v>
      </c>
      <c r="C3" s="10">
        <f>'問１（１）'!C3</f>
        <v>275</v>
      </c>
      <c r="D3" s="10">
        <f>'問１（１）'!D3</f>
        <v>115</v>
      </c>
    </row>
    <row r="4" spans="2:7" s="2" customFormat="1" ht="18" customHeight="1" x14ac:dyDescent="0.55000000000000004">
      <c r="B4" s="11">
        <v>2</v>
      </c>
      <c r="C4" s="10">
        <f>'問１（１）'!C4</f>
        <v>326</v>
      </c>
      <c r="D4" s="10">
        <f>'問１（１）'!D4</f>
        <v>128</v>
      </c>
      <c r="F4" s="3"/>
      <c r="G4" s="4"/>
    </row>
    <row r="5" spans="2:7" s="2" customFormat="1" ht="18" customHeight="1" x14ac:dyDescent="0.55000000000000004">
      <c r="B5" s="11">
        <v>3</v>
      </c>
      <c r="C5" s="10">
        <f>'問１（１）'!C5</f>
        <v>344</v>
      </c>
      <c r="D5" s="10">
        <f>'問１（１）'!D5</f>
        <v>138</v>
      </c>
      <c r="F5" s="3"/>
      <c r="G5" s="6"/>
    </row>
    <row r="6" spans="2:7" s="2" customFormat="1" ht="18" customHeight="1" x14ac:dyDescent="0.55000000000000004">
      <c r="B6" s="11">
        <v>4</v>
      </c>
      <c r="C6" s="10">
        <f>'問１（１）'!C6</f>
        <v>358</v>
      </c>
      <c r="D6" s="10">
        <f>'問１（１）'!D6</f>
        <v>145</v>
      </c>
      <c r="F6" s="3"/>
      <c r="G6" s="4"/>
    </row>
    <row r="7" spans="2:7" s="2" customFormat="1" ht="18" customHeight="1" x14ac:dyDescent="0.55000000000000004">
      <c r="B7" s="11">
        <v>5</v>
      </c>
      <c r="C7" s="10">
        <f>'問１（１）'!C7</f>
        <v>432</v>
      </c>
      <c r="D7" s="10">
        <f>'問１（１）'!D7</f>
        <v>152</v>
      </c>
    </row>
    <row r="8" spans="2:7" s="2" customFormat="1" ht="18" customHeight="1" x14ac:dyDescent="0.55000000000000004">
      <c r="B8" s="11">
        <v>6</v>
      </c>
      <c r="C8" s="10">
        <f>'問１（１）'!C8</f>
        <v>450</v>
      </c>
      <c r="D8" s="10">
        <f>'問１（１）'!D8</f>
        <v>167</v>
      </c>
    </row>
    <row r="9" spans="2:7" s="2" customFormat="1" ht="18" customHeight="1" x14ac:dyDescent="0.55000000000000004">
      <c r="B9" s="11">
        <v>7</v>
      </c>
      <c r="C9" s="10">
        <f>'問１（１）'!C9</f>
        <v>482</v>
      </c>
      <c r="D9" s="10">
        <f>'問１（１）'!D9</f>
        <v>157</v>
      </c>
    </row>
    <row r="10" spans="2:7" s="2" customFormat="1" ht="18" customHeight="1" x14ac:dyDescent="0.55000000000000004">
      <c r="B10" s="11">
        <v>8</v>
      </c>
      <c r="C10" s="10">
        <f>'問１（１）'!C10</f>
        <v>484</v>
      </c>
      <c r="D10" s="10">
        <f>'問１（１）'!D10</f>
        <v>188</v>
      </c>
    </row>
    <row r="11" spans="2:7" s="2" customFormat="1" ht="18" customHeight="1" x14ac:dyDescent="0.55000000000000004">
      <c r="B11" s="11">
        <v>9</v>
      </c>
      <c r="C11" s="10">
        <f>'問１（１）'!C11</f>
        <v>492</v>
      </c>
      <c r="D11" s="10">
        <f>'問１（１）'!D11</f>
        <v>169</v>
      </c>
    </row>
    <row r="12" spans="2:7" s="2" customFormat="1" ht="18" customHeight="1" x14ac:dyDescent="0.55000000000000004">
      <c r="B12" s="11">
        <v>10</v>
      </c>
      <c r="C12" s="10">
        <f>'問１（１）'!C12</f>
        <v>502</v>
      </c>
      <c r="D12" s="10">
        <f>'問１（１）'!D12</f>
        <v>156</v>
      </c>
    </row>
    <row r="13" spans="2:7" s="2" customFormat="1" ht="18" customHeight="1" x14ac:dyDescent="0.55000000000000004">
      <c r="B13" s="11">
        <v>11</v>
      </c>
      <c r="C13" s="10">
        <f>'問１（１）'!C13</f>
        <v>517</v>
      </c>
      <c r="D13" s="10">
        <f>'問１（１）'!D13</f>
        <v>181</v>
      </c>
    </row>
    <row r="14" spans="2:7" s="2" customFormat="1" ht="18" customHeight="1" x14ac:dyDescent="0.55000000000000004">
      <c r="B14" s="11">
        <v>12</v>
      </c>
      <c r="C14" s="10">
        <f>'問１（１）'!C14</f>
        <v>520</v>
      </c>
      <c r="D14" s="10">
        <f>'問１（１）'!D14</f>
        <v>185</v>
      </c>
    </row>
    <row r="15" spans="2:7" s="2" customFormat="1" ht="18" customHeight="1" x14ac:dyDescent="0.55000000000000004">
      <c r="B15" s="11">
        <v>13</v>
      </c>
      <c r="C15" s="10">
        <f>'問１（１）'!C15</f>
        <v>526</v>
      </c>
      <c r="D15" s="10">
        <f>'問１（１）'!D15</f>
        <v>178</v>
      </c>
    </row>
    <row r="16" spans="2:7" s="2" customFormat="1" ht="18" customHeight="1" x14ac:dyDescent="0.55000000000000004">
      <c r="B16" s="11">
        <v>14</v>
      </c>
      <c r="C16" s="10">
        <f>'問１（１）'!C16</f>
        <v>539</v>
      </c>
      <c r="D16" s="10">
        <f>'問１（１）'!D16</f>
        <v>201</v>
      </c>
    </row>
    <row r="17" spans="2:4" s="2" customFormat="1" ht="18" customHeight="1" x14ac:dyDescent="0.55000000000000004">
      <c r="B17" s="11">
        <v>15</v>
      </c>
      <c r="C17" s="10">
        <f>'問１（１）'!C17</f>
        <v>598</v>
      </c>
      <c r="D17" s="10">
        <f>'問１（１）'!D17</f>
        <v>203</v>
      </c>
    </row>
    <row r="19" spans="2:4" x14ac:dyDescent="0.55000000000000004">
      <c r="B19" s="11" t="s">
        <v>9</v>
      </c>
      <c r="C19" s="15">
        <f>CORREL(C3:C17,D3:D17)</f>
        <v>0.92961479664831648</v>
      </c>
    </row>
  </sheetData>
  <sheetProtection algorithmName="SHA-512" hashValue="jcPQQSTURvGVgA6nD8pUnr9lfrWXmoqodzebZPIcRJ3npM6RtcRA6sJfd3finf1IbXCzMpMG+pNoWi9lMwKGaA==" saltValue="mHBYs9RoH0U0il/cKnPk/w==" spinCount="100000" sheet="1" objects="1" scenarios="1" selectLockedCells="1"/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AD8A-1063-4A2A-A926-32D6FD5001D0}">
  <dimension ref="B2:O40"/>
  <sheetViews>
    <sheetView showGridLines="0" zoomScaleNormal="100" workbookViewId="0">
      <selection activeCell="R21" sqref="R21"/>
    </sheetView>
  </sheetViews>
  <sheetFormatPr defaultRowHeight="18" x14ac:dyDescent="0.55000000000000004"/>
  <cols>
    <col min="2" max="2" width="8.83203125" bestFit="1" customWidth="1"/>
    <col min="3" max="3" width="13.25" customWidth="1"/>
    <col min="4" max="4" width="12.75" customWidth="1"/>
    <col min="6" max="6" width="8" customWidth="1"/>
    <col min="7" max="7" width="7.75" customWidth="1"/>
    <col min="8" max="8" width="12.58203125" customWidth="1"/>
  </cols>
  <sheetData>
    <row r="2" spans="2:15" s="12" customFormat="1" ht="18" customHeight="1" x14ac:dyDescent="0.55000000000000004">
      <c r="B2" s="11" t="s">
        <v>0</v>
      </c>
      <c r="C2" s="11" t="s">
        <v>8</v>
      </c>
      <c r="D2" s="11" t="s">
        <v>35</v>
      </c>
      <c r="F2" s="13"/>
      <c r="G2" t="s">
        <v>10</v>
      </c>
      <c r="H2"/>
      <c r="I2"/>
      <c r="J2"/>
      <c r="K2"/>
      <c r="L2"/>
      <c r="M2"/>
      <c r="N2"/>
      <c r="O2"/>
    </row>
    <row r="3" spans="2:15" s="12" customFormat="1" ht="18" customHeight="1" thickBot="1" x14ac:dyDescent="0.25">
      <c r="B3" s="1">
        <v>1</v>
      </c>
      <c r="C3" s="5">
        <v>275</v>
      </c>
      <c r="D3" s="5">
        <v>115</v>
      </c>
      <c r="G3"/>
      <c r="H3"/>
      <c r="I3"/>
      <c r="J3"/>
      <c r="K3"/>
      <c r="L3"/>
      <c r="M3"/>
      <c r="N3"/>
      <c r="O3"/>
    </row>
    <row r="4" spans="2:15" s="12" customFormat="1" ht="18" customHeight="1" x14ac:dyDescent="0.2">
      <c r="B4" s="1">
        <v>2</v>
      </c>
      <c r="C4" s="5">
        <v>326</v>
      </c>
      <c r="D4" s="5">
        <v>128</v>
      </c>
      <c r="F4" s="13"/>
      <c r="G4" s="19" t="s">
        <v>11</v>
      </c>
      <c r="H4" s="19"/>
      <c r="I4"/>
      <c r="J4"/>
      <c r="K4"/>
      <c r="L4"/>
      <c r="M4"/>
      <c r="N4"/>
      <c r="O4"/>
    </row>
    <row r="5" spans="2:15" s="12" customFormat="1" ht="18" customHeight="1" x14ac:dyDescent="0.2">
      <c r="B5" s="1">
        <v>3</v>
      </c>
      <c r="C5" s="5">
        <v>344</v>
      </c>
      <c r="D5" s="5">
        <v>138</v>
      </c>
      <c r="F5" s="13"/>
      <c r="G5" s="16" t="s">
        <v>12</v>
      </c>
      <c r="H5" s="16">
        <v>0.92961479664831681</v>
      </c>
      <c r="I5"/>
      <c r="J5"/>
      <c r="K5"/>
      <c r="L5"/>
      <c r="M5"/>
      <c r="N5"/>
      <c r="O5"/>
    </row>
    <row r="6" spans="2:15" s="12" customFormat="1" ht="18" customHeight="1" x14ac:dyDescent="0.2">
      <c r="B6" s="1">
        <v>4</v>
      </c>
      <c r="C6" s="5">
        <v>358</v>
      </c>
      <c r="D6" s="5">
        <v>145</v>
      </c>
      <c r="F6" s="13"/>
      <c r="G6" s="16" t="s">
        <v>13</v>
      </c>
      <c r="H6" s="16">
        <v>0.86418367014749131</v>
      </c>
      <c r="I6"/>
      <c r="J6"/>
      <c r="K6"/>
      <c r="L6"/>
      <c r="M6"/>
      <c r="N6"/>
      <c r="O6"/>
    </row>
    <row r="7" spans="2:15" s="12" customFormat="1" ht="18" customHeight="1" x14ac:dyDescent="0.2">
      <c r="B7" s="1">
        <v>5</v>
      </c>
      <c r="C7" s="5">
        <v>432</v>
      </c>
      <c r="D7" s="5">
        <v>152</v>
      </c>
      <c r="G7" s="16" t="s">
        <v>14</v>
      </c>
      <c r="H7" s="16">
        <v>0.85373626015883686</v>
      </c>
      <c r="I7"/>
      <c r="J7"/>
      <c r="K7"/>
      <c r="L7"/>
      <c r="M7"/>
      <c r="N7"/>
      <c r="O7"/>
    </row>
    <row r="8" spans="2:15" s="12" customFormat="1" ht="18" customHeight="1" x14ac:dyDescent="0.2">
      <c r="B8" s="1">
        <v>6</v>
      </c>
      <c r="C8" s="5">
        <v>450</v>
      </c>
      <c r="D8" s="5">
        <v>167</v>
      </c>
      <c r="G8" s="16" t="s">
        <v>15</v>
      </c>
      <c r="H8" s="16">
        <v>9.9185176017974772</v>
      </c>
      <c r="I8"/>
      <c r="J8"/>
      <c r="K8"/>
      <c r="L8"/>
      <c r="M8"/>
      <c r="N8"/>
      <c r="O8"/>
    </row>
    <row r="9" spans="2:15" s="12" customFormat="1" ht="18" customHeight="1" thickBot="1" x14ac:dyDescent="0.25">
      <c r="B9" s="1">
        <v>7</v>
      </c>
      <c r="C9" s="5">
        <v>482</v>
      </c>
      <c r="D9" s="5">
        <v>157</v>
      </c>
      <c r="G9" s="17" t="s">
        <v>16</v>
      </c>
      <c r="H9" s="17">
        <v>15</v>
      </c>
      <c r="I9"/>
      <c r="J9"/>
      <c r="K9"/>
      <c r="L9"/>
      <c r="M9"/>
      <c r="N9"/>
      <c r="O9"/>
    </row>
    <row r="10" spans="2:15" s="12" customFormat="1" ht="18" customHeight="1" x14ac:dyDescent="0.2">
      <c r="B10" s="1">
        <v>8</v>
      </c>
      <c r="C10" s="5">
        <v>484</v>
      </c>
      <c r="D10" s="5">
        <v>188</v>
      </c>
      <c r="G10"/>
      <c r="H10"/>
      <c r="I10"/>
      <c r="J10"/>
      <c r="K10"/>
      <c r="L10"/>
      <c r="M10"/>
      <c r="N10"/>
      <c r="O10"/>
    </row>
    <row r="11" spans="2:15" s="12" customFormat="1" ht="18" customHeight="1" thickBot="1" x14ac:dyDescent="0.25">
      <c r="B11" s="1">
        <v>9</v>
      </c>
      <c r="C11" s="5">
        <v>492</v>
      </c>
      <c r="D11" s="5">
        <v>169</v>
      </c>
      <c r="G11" t="s">
        <v>17</v>
      </c>
      <c r="H11"/>
      <c r="I11"/>
      <c r="J11"/>
      <c r="K11"/>
      <c r="L11"/>
      <c r="M11"/>
      <c r="N11"/>
      <c r="O11"/>
    </row>
    <row r="12" spans="2:15" s="12" customFormat="1" ht="18" customHeight="1" x14ac:dyDescent="0.2">
      <c r="B12" s="1">
        <v>10</v>
      </c>
      <c r="C12" s="5">
        <v>502</v>
      </c>
      <c r="D12" s="5">
        <v>156</v>
      </c>
      <c r="G12" s="18"/>
      <c r="H12" s="18" t="s">
        <v>22</v>
      </c>
      <c r="I12" s="18" t="s">
        <v>23</v>
      </c>
      <c r="J12" s="18" t="s">
        <v>5</v>
      </c>
      <c r="K12" s="18" t="s">
        <v>24</v>
      </c>
      <c r="L12" s="18" t="s">
        <v>25</v>
      </c>
      <c r="M12"/>
      <c r="N12"/>
      <c r="O12"/>
    </row>
    <row r="13" spans="2:15" s="12" customFormat="1" ht="18" customHeight="1" x14ac:dyDescent="0.2">
      <c r="B13" s="1">
        <v>11</v>
      </c>
      <c r="C13" s="5">
        <v>517</v>
      </c>
      <c r="D13" s="5">
        <v>181</v>
      </c>
      <c r="G13" s="16" t="s">
        <v>18</v>
      </c>
      <c r="H13" s="16">
        <v>1</v>
      </c>
      <c r="I13" s="16">
        <v>8137.4991115768389</v>
      </c>
      <c r="J13" s="16">
        <v>8137.4991115768389</v>
      </c>
      <c r="K13" s="16">
        <v>82.71750329373134</v>
      </c>
      <c r="L13" s="16">
        <v>5.3463559129732166E-7</v>
      </c>
      <c r="M13"/>
      <c r="N13"/>
      <c r="O13"/>
    </row>
    <row r="14" spans="2:15" s="12" customFormat="1" ht="18" customHeight="1" x14ac:dyDescent="0.2">
      <c r="B14" s="1">
        <v>12</v>
      </c>
      <c r="C14" s="5">
        <v>520</v>
      </c>
      <c r="D14" s="5">
        <v>185</v>
      </c>
      <c r="G14" s="16" t="s">
        <v>19</v>
      </c>
      <c r="H14" s="16">
        <v>13</v>
      </c>
      <c r="I14" s="16">
        <v>1278.9008884231628</v>
      </c>
      <c r="J14" s="16">
        <v>98.376991417166366</v>
      </c>
      <c r="K14" s="16"/>
      <c r="L14" s="16"/>
      <c r="M14"/>
      <c r="N14"/>
      <c r="O14"/>
    </row>
    <row r="15" spans="2:15" s="12" customFormat="1" ht="18" customHeight="1" thickBot="1" x14ac:dyDescent="0.25">
      <c r="B15" s="1">
        <v>13</v>
      </c>
      <c r="C15" s="5">
        <v>526</v>
      </c>
      <c r="D15" s="5">
        <v>178</v>
      </c>
      <c r="G15" s="17" t="s">
        <v>20</v>
      </c>
      <c r="H15" s="17">
        <v>14</v>
      </c>
      <c r="I15" s="17">
        <v>9416.4000000000015</v>
      </c>
      <c r="J15" s="17"/>
      <c r="K15" s="17"/>
      <c r="L15" s="17"/>
      <c r="M15"/>
      <c r="N15"/>
      <c r="O15"/>
    </row>
    <row r="16" spans="2:15" s="12" customFormat="1" ht="18" customHeight="1" thickBot="1" x14ac:dyDescent="0.25">
      <c r="B16" s="1">
        <v>14</v>
      </c>
      <c r="C16" s="5">
        <v>539</v>
      </c>
      <c r="D16" s="5">
        <v>201</v>
      </c>
      <c r="G16"/>
      <c r="H16"/>
      <c r="I16"/>
      <c r="J16"/>
      <c r="K16"/>
      <c r="L16"/>
      <c r="M16"/>
      <c r="N16"/>
      <c r="O16"/>
    </row>
    <row r="17" spans="2:15" s="12" customFormat="1" ht="18" customHeight="1" x14ac:dyDescent="0.2">
      <c r="B17" s="1">
        <v>15</v>
      </c>
      <c r="C17" s="5">
        <v>598</v>
      </c>
      <c r="D17" s="5">
        <v>203</v>
      </c>
      <c r="G17" s="18"/>
      <c r="H17" s="18" t="s">
        <v>26</v>
      </c>
      <c r="I17" s="18" t="s">
        <v>15</v>
      </c>
      <c r="J17" s="18" t="s">
        <v>27</v>
      </c>
      <c r="K17" s="18" t="s">
        <v>28</v>
      </c>
      <c r="L17" s="18" t="s">
        <v>29</v>
      </c>
      <c r="M17" s="18" t="s">
        <v>30</v>
      </c>
      <c r="N17" s="18" t="s">
        <v>31</v>
      </c>
      <c r="O17" s="18" t="s">
        <v>32</v>
      </c>
    </row>
    <row r="18" spans="2:15" x14ac:dyDescent="0.55000000000000004">
      <c r="G18" s="16" t="s">
        <v>21</v>
      </c>
      <c r="H18" s="16">
        <v>43.884678117454101</v>
      </c>
      <c r="I18" s="16">
        <v>13.474459114091122</v>
      </c>
      <c r="J18" s="16">
        <v>3.2568786432073571</v>
      </c>
      <c r="K18" s="16">
        <v>6.2450049167321843E-3</v>
      </c>
      <c r="L18" s="16">
        <v>14.774878984582234</v>
      </c>
      <c r="M18" s="16">
        <v>72.994477250325971</v>
      </c>
      <c r="N18" s="16">
        <v>14.774878984582234</v>
      </c>
      <c r="O18" s="16">
        <v>72.994477250325971</v>
      </c>
    </row>
    <row r="19" spans="2:15" ht="18.5" thickBot="1" x14ac:dyDescent="0.6">
      <c r="G19" s="17" t="s">
        <v>36</v>
      </c>
      <c r="H19" s="17">
        <v>0.26365665861770465</v>
      </c>
      <c r="I19" s="17">
        <v>2.8989453961121688E-2</v>
      </c>
      <c r="J19" s="17">
        <v>9.09491634341577</v>
      </c>
      <c r="K19" s="17">
        <v>5.3463559129732367E-7</v>
      </c>
      <c r="L19" s="17">
        <v>0.20102875091212621</v>
      </c>
      <c r="M19" s="17">
        <v>0.32628456632328307</v>
      </c>
      <c r="N19" s="17">
        <v>0.20102875091212621</v>
      </c>
      <c r="O19" s="17">
        <v>0.32628456632328307</v>
      </c>
    </row>
    <row r="23" spans="2:15" x14ac:dyDescent="0.55000000000000004">
      <c r="G23" t="s">
        <v>33</v>
      </c>
    </row>
    <row r="24" spans="2:15" ht="18.5" thickBot="1" x14ac:dyDescent="0.6"/>
    <row r="25" spans="2:15" x14ac:dyDescent="0.55000000000000004">
      <c r="G25" s="18" t="s">
        <v>34</v>
      </c>
      <c r="H25" s="18" t="s">
        <v>37</v>
      </c>
      <c r="I25" s="18" t="s">
        <v>19</v>
      </c>
    </row>
    <row r="26" spans="2:15" x14ac:dyDescent="0.55000000000000004">
      <c r="G26" s="16">
        <v>1</v>
      </c>
      <c r="H26" s="16">
        <v>116.39025923732288</v>
      </c>
      <c r="I26" s="16">
        <v>-1.3902592373228799</v>
      </c>
    </row>
    <row r="27" spans="2:15" x14ac:dyDescent="0.55000000000000004">
      <c r="G27" s="16">
        <v>2</v>
      </c>
      <c r="H27" s="16">
        <v>129.83674882682581</v>
      </c>
      <c r="I27" s="16">
        <v>-1.8367488268258114</v>
      </c>
    </row>
    <row r="28" spans="2:15" x14ac:dyDescent="0.55000000000000004">
      <c r="G28" s="16">
        <v>3</v>
      </c>
      <c r="H28" s="16">
        <v>134.58256868194451</v>
      </c>
      <c r="I28" s="16">
        <v>3.4174313180554918</v>
      </c>
    </row>
    <row r="29" spans="2:15" x14ac:dyDescent="0.55000000000000004">
      <c r="G29" s="16">
        <v>4</v>
      </c>
      <c r="H29" s="16">
        <v>138.27376190259235</v>
      </c>
      <c r="I29" s="16">
        <v>6.726238097407645</v>
      </c>
    </row>
    <row r="30" spans="2:15" x14ac:dyDescent="0.55000000000000004">
      <c r="G30" s="16">
        <v>5</v>
      </c>
      <c r="H30" s="16">
        <v>157.78435464030252</v>
      </c>
      <c r="I30" s="16">
        <v>-5.7843546403025243</v>
      </c>
    </row>
    <row r="31" spans="2:15" x14ac:dyDescent="0.55000000000000004">
      <c r="G31" s="16">
        <v>6</v>
      </c>
      <c r="H31" s="16">
        <v>162.53017449542119</v>
      </c>
      <c r="I31" s="16">
        <v>4.4698255045788073</v>
      </c>
    </row>
    <row r="32" spans="2:15" x14ac:dyDescent="0.55000000000000004">
      <c r="G32" s="16">
        <v>7</v>
      </c>
      <c r="H32" s="16">
        <v>170.96718757118776</v>
      </c>
      <c r="I32" s="16">
        <v>-13.967187571187765</v>
      </c>
    </row>
    <row r="33" spans="7:9" x14ac:dyDescent="0.55000000000000004">
      <c r="G33" s="16">
        <v>8</v>
      </c>
      <c r="H33" s="16">
        <v>171.49450088842315</v>
      </c>
      <c r="I33" s="16">
        <v>16.505499111576853</v>
      </c>
    </row>
    <row r="34" spans="7:9" x14ac:dyDescent="0.55000000000000004">
      <c r="G34" s="16">
        <v>9</v>
      </c>
      <c r="H34" s="16">
        <v>173.60375415736479</v>
      </c>
      <c r="I34" s="16">
        <v>-4.60375415736479</v>
      </c>
    </row>
    <row r="35" spans="7:9" x14ac:dyDescent="0.55000000000000004">
      <c r="G35" s="16">
        <v>10</v>
      </c>
      <c r="H35" s="16">
        <v>176.24032074354182</v>
      </c>
      <c r="I35" s="16">
        <v>-20.240320743541815</v>
      </c>
    </row>
    <row r="36" spans="7:9" x14ac:dyDescent="0.55000000000000004">
      <c r="G36" s="16">
        <v>11</v>
      </c>
      <c r="H36" s="16">
        <v>180.19517062280738</v>
      </c>
      <c r="I36" s="16">
        <v>0.80482937719261827</v>
      </c>
    </row>
    <row r="37" spans="7:9" x14ac:dyDescent="0.55000000000000004">
      <c r="G37" s="16">
        <v>12</v>
      </c>
      <c r="H37" s="16">
        <v>180.98614059866054</v>
      </c>
      <c r="I37" s="16">
        <v>4.0138594013394595</v>
      </c>
    </row>
    <row r="38" spans="7:9" x14ac:dyDescent="0.55000000000000004">
      <c r="G38" s="16">
        <v>13</v>
      </c>
      <c r="H38" s="16">
        <v>182.56808055036674</v>
      </c>
      <c r="I38" s="16">
        <v>-4.5680805503667443</v>
      </c>
    </row>
    <row r="39" spans="7:9" x14ac:dyDescent="0.55000000000000004">
      <c r="G39" s="16">
        <v>14</v>
      </c>
      <c r="H39" s="16">
        <v>185.99561711239693</v>
      </c>
      <c r="I39" s="16">
        <v>15.004382887603072</v>
      </c>
    </row>
    <row r="40" spans="7:9" ht="18.5" thickBot="1" x14ac:dyDescent="0.6">
      <c r="G40" s="17">
        <v>15</v>
      </c>
      <c r="H40" s="17">
        <v>201.55135997084147</v>
      </c>
      <c r="I40" s="17">
        <v>1.4486400291585255</v>
      </c>
    </row>
  </sheetData>
  <sheetProtection algorithmName="SHA-512" hashValue="XE0qdYxYmEwbJfMDtUnVoCybzLHEZtk/QrL17xNUk+RQJtlIL0lAW4D7DoSIZlxSxubckMuJlPOE766lH4nIRA==" saltValue="SdvAVzJeDasiDNdINyz4dQ==" spinCount="100000" sheet="1" objects="1" scenarios="1" selectLockedCells="1"/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問１（１）</vt:lpstr>
      <vt:lpstr>問１（２）</vt:lpstr>
      <vt:lpstr>問１（３）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Aizhen Huang</dc:creator>
  <cp:lastModifiedBy>Takayuki</cp:lastModifiedBy>
  <dcterms:created xsi:type="dcterms:W3CDTF">2022-07-20T08:13:20Z</dcterms:created>
  <dcterms:modified xsi:type="dcterms:W3CDTF">2022-09-14T21:49:46Z</dcterms:modified>
</cp:coreProperties>
</file>