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kayuki\Dropbox\exercise_v5\"/>
    </mc:Choice>
  </mc:AlternateContent>
  <xr:revisionPtr revIDLastSave="0" documentId="13_ncr:1_{04DABDB3-3FC8-4EA9-A805-8259D2996F1E}" xr6:coauthVersionLast="47" xr6:coauthVersionMax="47" xr10:uidLastSave="{00000000-0000-0000-0000-000000000000}"/>
  <workbookProtection workbookAlgorithmName="SHA-512" workbookHashValue="3hzAptsrXwfD2Av+pKooJJKWe67RavM8ntzq1wh2fG/xIT8EKddHjWXQlEHLnlX7ODEMrAX2BrvPJv/lZD72Bg==" workbookSaltValue="+RRXPLAQRYdDv801O0su0A==" workbookSpinCount="100000" lockStructure="1"/>
  <bookViews>
    <workbookView xWindow="-110" yWindow="-110" windowWidth="19420" windowHeight="10300" xr2:uid="{B2EF624C-EDBF-40A5-8C9F-5B4AF2967D3E}"/>
  </bookViews>
  <sheets>
    <sheet name="問１" sheetId="1" r:id="rId1"/>
    <sheet name="問２" sheetId="5" r:id="rId2"/>
    <sheet name="問３" sheetId="6" r:id="rId3"/>
    <sheet name="問４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6" l="1"/>
  <c r="H4" i="6"/>
  <c r="I4" i="6"/>
  <c r="G5" i="6"/>
  <c r="H5" i="6"/>
  <c r="I5" i="6"/>
  <c r="G6" i="6"/>
  <c r="H6" i="6"/>
  <c r="I6" i="6"/>
  <c r="G7" i="6"/>
  <c r="H7" i="6"/>
  <c r="I7" i="6"/>
  <c r="G8" i="6"/>
  <c r="H8" i="6"/>
  <c r="I8" i="6"/>
  <c r="G9" i="6"/>
  <c r="H9" i="6"/>
  <c r="I9" i="6"/>
  <c r="G10" i="6"/>
  <c r="H10" i="6"/>
  <c r="I10" i="6"/>
  <c r="F4" i="5" l="1"/>
  <c r="G4" i="5"/>
  <c r="F5" i="5"/>
  <c r="G5" i="5"/>
  <c r="F6" i="5"/>
  <c r="G6" i="5"/>
  <c r="F7" i="5"/>
  <c r="G7" i="5"/>
  <c r="F8" i="5"/>
  <c r="G8" i="5"/>
  <c r="F9" i="5"/>
  <c r="G9" i="5"/>
  <c r="K12" i="4"/>
  <c r="J12" i="4"/>
  <c r="I12" i="4"/>
  <c r="H12" i="4"/>
  <c r="G12" i="4"/>
  <c r="F12" i="4"/>
  <c r="E12" i="4"/>
  <c r="D12" i="4"/>
  <c r="C12" i="4"/>
  <c r="B12" i="4"/>
  <c r="K11" i="4"/>
  <c r="J11" i="4"/>
  <c r="I11" i="4"/>
  <c r="H11" i="4"/>
  <c r="G11" i="4"/>
  <c r="F11" i="4"/>
  <c r="E11" i="4"/>
  <c r="D11" i="4"/>
  <c r="C11" i="4"/>
  <c r="B11" i="4"/>
  <c r="K10" i="4"/>
  <c r="J10" i="4"/>
  <c r="I10" i="4"/>
  <c r="H10" i="4"/>
  <c r="G10" i="4"/>
  <c r="F10" i="4"/>
  <c r="E10" i="4"/>
  <c r="D10" i="4"/>
  <c r="C10" i="4"/>
  <c r="B10" i="4"/>
  <c r="K9" i="4"/>
  <c r="J9" i="4"/>
  <c r="I9" i="4"/>
  <c r="H9" i="4"/>
  <c r="G9" i="4"/>
  <c r="F9" i="4"/>
  <c r="E9" i="4"/>
  <c r="D9" i="4"/>
  <c r="C9" i="4"/>
  <c r="B9" i="4"/>
  <c r="K8" i="4"/>
  <c r="J8" i="4"/>
  <c r="I8" i="4"/>
  <c r="H8" i="4"/>
  <c r="G8" i="4"/>
  <c r="F8" i="4"/>
  <c r="E8" i="4"/>
  <c r="D8" i="4"/>
  <c r="C8" i="4"/>
  <c r="B8" i="4"/>
  <c r="K7" i="4"/>
  <c r="J7" i="4"/>
  <c r="I7" i="4"/>
  <c r="H7" i="4"/>
  <c r="G7" i="4"/>
  <c r="F7" i="4"/>
  <c r="E7" i="4"/>
  <c r="D7" i="4"/>
  <c r="C7" i="4"/>
  <c r="B7" i="4"/>
  <c r="K6" i="4"/>
  <c r="J6" i="4"/>
  <c r="I6" i="4"/>
  <c r="H6" i="4"/>
  <c r="G6" i="4"/>
  <c r="F6" i="4"/>
  <c r="E6" i="4"/>
  <c r="D6" i="4"/>
  <c r="C6" i="4"/>
  <c r="B6" i="4"/>
  <c r="K5" i="4"/>
  <c r="J5" i="4"/>
  <c r="I5" i="4"/>
  <c r="H5" i="4"/>
  <c r="G5" i="4"/>
  <c r="F5" i="4"/>
  <c r="E5" i="4"/>
  <c r="D5" i="4"/>
  <c r="C5" i="4"/>
  <c r="B5" i="4"/>
  <c r="K4" i="4"/>
  <c r="J4" i="4"/>
  <c r="I4" i="4"/>
  <c r="H4" i="4"/>
  <c r="G4" i="4"/>
  <c r="F4" i="4"/>
  <c r="E4" i="4"/>
  <c r="D4" i="4"/>
  <c r="C4" i="4"/>
  <c r="B4" i="4"/>
  <c r="K3" i="4"/>
  <c r="J3" i="4"/>
  <c r="I3" i="4"/>
  <c r="H3" i="4"/>
  <c r="G3" i="4"/>
  <c r="F3" i="4"/>
  <c r="E3" i="4"/>
  <c r="D3" i="4"/>
  <c r="C3" i="4"/>
  <c r="B3" i="4"/>
  <c r="I9" i="1" l="1"/>
  <c r="H9" i="1"/>
  <c r="I8" i="1"/>
  <c r="H8" i="1"/>
  <c r="I7" i="1"/>
  <c r="H7" i="1"/>
  <c r="I6" i="1"/>
  <c r="H6" i="1"/>
  <c r="I5" i="1"/>
  <c r="H5" i="1"/>
  <c r="I4" i="1"/>
  <c r="H4" i="1"/>
</calcChain>
</file>

<file path=xl/sharedStrings.xml><?xml version="1.0" encoding="utf-8"?>
<sst xmlns="http://schemas.openxmlformats.org/spreadsheetml/2006/main" count="47" uniqueCount="28">
  <si>
    <t>第1章練習問題　問1．解答例</t>
    <rPh sb="0" eb="1">
      <t>ダイ</t>
    </rPh>
    <rPh sb="2" eb="3">
      <t>ショウ</t>
    </rPh>
    <rPh sb="3" eb="7">
      <t>レンシュウモンダイ</t>
    </rPh>
    <rPh sb="8" eb="9">
      <t>トイ</t>
    </rPh>
    <rPh sb="11" eb="14">
      <t>カイトウレイ</t>
    </rPh>
    <phoneticPr fontId="4"/>
  </si>
  <si>
    <t>おもな国・地域の人口、経済規模と二酸化炭素排出量、エネルギー消費量(2018年)</t>
  </si>
  <si>
    <t>国名</t>
  </si>
  <si>
    <t>総人口（1000人）</t>
  </si>
  <si>
    <t>国内総生産  (100万USドル)</t>
    <phoneticPr fontId="4"/>
  </si>
  <si>
    <t>二酸化炭素排出量       (100万トン)</t>
    <phoneticPr fontId="4"/>
  </si>
  <si>
    <t>エネルギー消費量     (ペタジュール)</t>
    <phoneticPr fontId="4"/>
  </si>
  <si>
    <t>1人当たりエネルギー消費量(ペタジュール）</t>
    <rPh sb="1" eb="2">
      <t>ニン</t>
    </rPh>
    <rPh sb="2" eb="3">
      <t>ア</t>
    </rPh>
    <rPh sb="10" eb="13">
      <t>ショウヒリョウ</t>
    </rPh>
    <phoneticPr fontId="4"/>
  </si>
  <si>
    <t>エネルギー消費量当たりCO2排出量(千トン/ペタジュール）</t>
    <rPh sb="5" eb="8">
      <t>ショウヒリョウ</t>
    </rPh>
    <rPh sb="8" eb="9">
      <t>ア</t>
    </rPh>
    <rPh sb="14" eb="17">
      <t>ハイシュツリョウ</t>
    </rPh>
    <rPh sb="18" eb="19">
      <t>セン</t>
    </rPh>
    <phoneticPr fontId="4"/>
  </si>
  <si>
    <t>日本</t>
    <rPh sb="0" eb="2">
      <t>ニホン</t>
    </rPh>
    <phoneticPr fontId="3"/>
  </si>
  <si>
    <t>アメリカ</t>
    <phoneticPr fontId="3"/>
  </si>
  <si>
    <t>EU</t>
    <phoneticPr fontId="3"/>
  </si>
  <si>
    <t>中国</t>
    <rPh sb="0" eb="2">
      <t>チュウゴク</t>
    </rPh>
    <phoneticPr fontId="3"/>
  </si>
  <si>
    <t>インド</t>
    <phoneticPr fontId="3"/>
  </si>
  <si>
    <t>世界合計</t>
    <rPh sb="0" eb="2">
      <t>セカイ</t>
    </rPh>
    <rPh sb="2" eb="4">
      <t>ゴウケイ</t>
    </rPh>
    <phoneticPr fontId="3"/>
  </si>
  <si>
    <t>第1章練習問題　問2.解答例</t>
    <rPh sb="0" eb="1">
      <t>ダイ</t>
    </rPh>
    <rPh sb="2" eb="3">
      <t>ショウ</t>
    </rPh>
    <rPh sb="3" eb="7">
      <t>レンシュウモンダイ</t>
    </rPh>
    <rPh sb="8" eb="9">
      <t>トイ</t>
    </rPh>
    <rPh sb="11" eb="14">
      <t>カイトウレイ</t>
    </rPh>
    <phoneticPr fontId="4"/>
  </si>
  <si>
    <t>おもな国・地域の成長率</t>
    <rPh sb="8" eb="11">
      <t>セイチョウリツ</t>
    </rPh>
    <phoneticPr fontId="4"/>
  </si>
  <si>
    <t>国内総生産  (100万USドル)2017年</t>
    <rPh sb="21" eb="22">
      <t>ネン</t>
    </rPh>
    <phoneticPr fontId="4"/>
  </si>
  <si>
    <t>国内総生産  (100万USドル)2018年</t>
    <rPh sb="21" eb="22">
      <t>ネン</t>
    </rPh>
    <phoneticPr fontId="4"/>
  </si>
  <si>
    <t>国内総生産  (100万USドル)2019年</t>
    <rPh sb="21" eb="22">
      <t>ネン</t>
    </rPh>
    <phoneticPr fontId="4"/>
  </si>
  <si>
    <t>2017-2018成長率</t>
    <rPh sb="9" eb="12">
      <t>セイチョウリツ</t>
    </rPh>
    <phoneticPr fontId="4"/>
  </si>
  <si>
    <t>2018-2019成長率</t>
    <rPh sb="9" eb="11">
      <t>セイチョウ</t>
    </rPh>
    <rPh sb="11" eb="12">
      <t>リツ</t>
    </rPh>
    <phoneticPr fontId="4"/>
  </si>
  <si>
    <t>第1章練習問題　問3.解答例</t>
    <rPh sb="0" eb="1">
      <t>ダイ</t>
    </rPh>
    <rPh sb="2" eb="3">
      <t>ショウ</t>
    </rPh>
    <rPh sb="3" eb="7">
      <t>レンシュウモンダイ</t>
    </rPh>
    <rPh sb="8" eb="9">
      <t>トイ</t>
    </rPh>
    <rPh sb="11" eb="14">
      <t>カイトウレイ</t>
    </rPh>
    <phoneticPr fontId="4"/>
  </si>
  <si>
    <t>1人当たりGDP(US＄)</t>
    <phoneticPr fontId="4"/>
  </si>
  <si>
    <r>
      <t>1人当たりCO</t>
    </r>
    <r>
      <rPr>
        <sz val="8"/>
        <color theme="1"/>
        <rFont val="游ゴシック"/>
        <family val="3"/>
        <charset val="128"/>
        <scheme val="minor"/>
      </rPr>
      <t>2</t>
    </r>
    <r>
      <rPr>
        <sz val="11"/>
        <color theme="1"/>
        <rFont val="游ゴシック"/>
        <family val="2"/>
        <charset val="128"/>
        <scheme val="minor"/>
      </rPr>
      <t>排出量(t)</t>
    </r>
    <phoneticPr fontId="4"/>
  </si>
  <si>
    <t>エネルギー強度</t>
  </si>
  <si>
    <t>ロシア</t>
    <phoneticPr fontId="4"/>
  </si>
  <si>
    <t>第1章練習問題　問4．解答例</t>
    <rPh sb="0" eb="1">
      <t>ダイ</t>
    </rPh>
    <rPh sb="2" eb="3">
      <t>ショウ</t>
    </rPh>
    <rPh sb="3" eb="7">
      <t>レンシュウモンダイ</t>
    </rPh>
    <rPh sb="8" eb="9">
      <t>トイ</t>
    </rPh>
    <rPh sb="11" eb="14">
      <t>カイトウレイ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</si>
</sst>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;[Red]\-#,##0.0"/>
    <numFmt numFmtId="177" formatCode="0.00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8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auto="1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auto="1"/>
      </right>
      <top/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  <xf numFmtId="9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2" fillId="0" borderId="0" xfId="0" applyFont="1" applyAlignment="1"/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38" fontId="0" fillId="0" borderId="6" xfId="1" applyFont="1" applyBorder="1" applyAlignment="1"/>
    <xf numFmtId="40" fontId="0" fillId="0" borderId="7" xfId="1" applyNumberFormat="1" applyFont="1" applyBorder="1" applyAlignment="1"/>
    <xf numFmtId="38" fontId="0" fillId="0" borderId="8" xfId="1" applyFont="1" applyBorder="1" applyAlignment="1"/>
    <xf numFmtId="2" fontId="0" fillId="0" borderId="0" xfId="0" applyNumberFormat="1" applyAlignment="1"/>
    <xf numFmtId="0" fontId="0" fillId="0" borderId="9" xfId="0" applyBorder="1" applyAlignment="1">
      <alignment horizontal="center" vertical="center"/>
    </xf>
    <xf numFmtId="38" fontId="0" fillId="0" borderId="10" xfId="1" applyFont="1" applyBorder="1" applyAlignment="1"/>
    <xf numFmtId="40" fontId="0" fillId="0" borderId="11" xfId="1" applyNumberFormat="1" applyFont="1" applyBorder="1" applyAlignment="1"/>
    <xf numFmtId="38" fontId="0" fillId="0" borderId="12" xfId="1" applyFont="1" applyBorder="1" applyAlignment="1"/>
    <xf numFmtId="0" fontId="0" fillId="0" borderId="13" xfId="0" applyBorder="1" applyAlignment="1">
      <alignment horizontal="center" vertical="center"/>
    </xf>
    <xf numFmtId="38" fontId="0" fillId="0" borderId="14" xfId="1" applyFont="1" applyBorder="1" applyAlignment="1"/>
    <xf numFmtId="40" fontId="0" fillId="0" borderId="15" xfId="1" applyNumberFormat="1" applyFont="1" applyBorder="1" applyAlignment="1"/>
    <xf numFmtId="38" fontId="0" fillId="0" borderId="16" xfId="1" applyFont="1" applyBorder="1" applyAlignment="1"/>
    <xf numFmtId="0" fontId="2" fillId="0" borderId="0" xfId="0" applyFont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7" fillId="0" borderId="0" xfId="2"/>
    <xf numFmtId="10" fontId="0" fillId="0" borderId="0" xfId="3" applyNumberFormat="1" applyFont="1" applyAlignment="1"/>
    <xf numFmtId="40" fontId="0" fillId="0" borderId="11" xfId="4" applyNumberFormat="1" applyFont="1" applyBorder="1" applyAlignment="1"/>
    <xf numFmtId="0" fontId="7" fillId="0" borderId="20" xfId="2" applyBorder="1" applyAlignment="1">
      <alignment horizontal="center" vertical="center"/>
    </xf>
    <xf numFmtId="40" fontId="0" fillId="0" borderId="7" xfId="4" applyNumberFormat="1" applyFont="1" applyBorder="1" applyAlignment="1"/>
    <xf numFmtId="0" fontId="7" fillId="0" borderId="19" xfId="2" applyBorder="1" applyAlignment="1">
      <alignment horizontal="center" vertical="center"/>
    </xf>
    <xf numFmtId="0" fontId="7" fillId="0" borderId="0" xfId="2" applyAlignment="1">
      <alignment vertical="center" wrapText="1"/>
    </xf>
    <xf numFmtId="0" fontId="7" fillId="0" borderId="18" xfId="2" applyBorder="1" applyAlignment="1">
      <alignment horizontal="center" vertical="center" wrapText="1"/>
    </xf>
    <xf numFmtId="0" fontId="7" fillId="0" borderId="18" xfId="2" applyBorder="1" applyAlignment="1">
      <alignment vertical="center" wrapText="1"/>
    </xf>
    <xf numFmtId="0" fontId="7" fillId="0" borderId="17" xfId="2" applyBorder="1" applyAlignment="1">
      <alignment horizontal="center" vertical="center"/>
    </xf>
    <xf numFmtId="0" fontId="2" fillId="0" borderId="0" xfId="2" applyFont="1"/>
    <xf numFmtId="176" fontId="0" fillId="0" borderId="15" xfId="4" applyNumberFormat="1" applyFont="1" applyBorder="1" applyAlignment="1"/>
    <xf numFmtId="177" fontId="7" fillId="0" borderId="15" xfId="2" applyNumberFormat="1" applyBorder="1"/>
    <xf numFmtId="38" fontId="0" fillId="0" borderId="15" xfId="4" applyFont="1" applyBorder="1" applyAlignment="1"/>
    <xf numFmtId="40" fontId="0" fillId="0" borderId="15" xfId="4" applyNumberFormat="1" applyFont="1" applyBorder="1" applyAlignment="1"/>
    <xf numFmtId="38" fontId="0" fillId="0" borderId="14" xfId="4" applyFont="1" applyBorder="1" applyAlignment="1"/>
    <xf numFmtId="0" fontId="7" fillId="0" borderId="13" xfId="2" applyBorder="1" applyAlignment="1">
      <alignment horizontal="center" vertical="center"/>
    </xf>
    <xf numFmtId="176" fontId="0" fillId="0" borderId="11" xfId="4" applyNumberFormat="1" applyFont="1" applyBorder="1" applyAlignment="1"/>
    <xf numFmtId="177" fontId="7" fillId="0" borderId="11" xfId="2" applyNumberFormat="1" applyBorder="1"/>
    <xf numFmtId="38" fontId="0" fillId="0" borderId="23" xfId="4" applyFont="1" applyBorder="1" applyAlignment="1"/>
    <xf numFmtId="40" fontId="0" fillId="0" borderId="23" xfId="4" applyNumberFormat="1" applyFont="1" applyBorder="1" applyAlignment="1"/>
    <xf numFmtId="38" fontId="0" fillId="0" borderId="22" xfId="4" applyFont="1" applyBorder="1" applyAlignment="1"/>
    <xf numFmtId="0" fontId="7" fillId="0" borderId="21" xfId="2" applyBorder="1" applyAlignment="1">
      <alignment horizontal="center" vertical="center"/>
    </xf>
    <xf numFmtId="38" fontId="0" fillId="0" borderId="11" xfId="4" applyFont="1" applyBorder="1" applyAlignment="1"/>
    <xf numFmtId="38" fontId="0" fillId="0" borderId="10" xfId="4" applyFont="1" applyBorder="1" applyAlignment="1"/>
    <xf numFmtId="0" fontId="7" fillId="0" borderId="9" xfId="2" applyBorder="1" applyAlignment="1">
      <alignment horizontal="center" vertical="center"/>
    </xf>
    <xf numFmtId="176" fontId="0" fillId="0" borderId="7" xfId="4" applyNumberFormat="1" applyFont="1" applyBorder="1" applyAlignment="1"/>
    <xf numFmtId="177" fontId="7" fillId="0" borderId="7" xfId="2" applyNumberFormat="1" applyBorder="1"/>
    <xf numFmtId="38" fontId="0" fillId="0" borderId="7" xfId="4" applyFont="1" applyBorder="1" applyAlignment="1"/>
    <xf numFmtId="38" fontId="0" fillId="0" borderId="6" xfId="4" applyFont="1" applyBorder="1" applyAlignment="1"/>
    <xf numFmtId="0" fontId="7" fillId="0" borderId="5" xfId="2" applyBorder="1" applyAlignment="1">
      <alignment horizontal="center" vertical="center"/>
    </xf>
    <xf numFmtId="0" fontId="7" fillId="0" borderId="3" xfId="2" applyBorder="1" applyAlignment="1">
      <alignment horizontal="center" vertical="center" wrapText="1"/>
    </xf>
    <xf numFmtId="0" fontId="7" fillId="0" borderId="2" xfId="2" applyBorder="1" applyAlignment="1">
      <alignment horizontal="center" vertical="center" wrapText="1"/>
    </xf>
    <xf numFmtId="0" fontId="7" fillId="0" borderId="1" xfId="2" applyBorder="1" applyAlignment="1">
      <alignment horizontal="center" vertical="center"/>
    </xf>
  </cellXfs>
  <cellStyles count="5">
    <cellStyle name="パーセント 2" xfId="3" xr:uid="{AC216C99-00CE-4F50-BF24-5EF33B4AD048}"/>
    <cellStyle name="桁区切り" xfId="1" builtinId="6"/>
    <cellStyle name="桁区切り 2" xfId="4" xr:uid="{668B3773-BBFF-4D8D-94B3-8C95162496A3}"/>
    <cellStyle name="標準" xfId="0" builtinId="0"/>
    <cellStyle name="標準 2" xfId="2" xr:uid="{C293EB8A-92E0-409C-AD2B-7771EBEF0D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おもな国・地域の成長率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問２!$F$3</c:f>
              <c:strCache>
                <c:ptCount val="1"/>
                <c:pt idx="0">
                  <c:v>2017-2018成長率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問２!$B$4:$B$9</c:f>
              <c:strCache>
                <c:ptCount val="6"/>
                <c:pt idx="0">
                  <c:v>日本</c:v>
                </c:pt>
                <c:pt idx="1">
                  <c:v>アメリカ</c:v>
                </c:pt>
                <c:pt idx="2">
                  <c:v>EU</c:v>
                </c:pt>
                <c:pt idx="3">
                  <c:v>中国</c:v>
                </c:pt>
                <c:pt idx="4">
                  <c:v>インド</c:v>
                </c:pt>
                <c:pt idx="5">
                  <c:v>世界合計</c:v>
                </c:pt>
              </c:strCache>
            </c:strRef>
          </c:cat>
          <c:val>
            <c:numRef>
              <c:f>問２!$F$4:$F$9</c:f>
              <c:numCache>
                <c:formatCode>0.00%</c:formatCode>
                <c:ptCount val="6"/>
                <c:pt idx="0">
                  <c:v>3.2320744464622128E-3</c:v>
                </c:pt>
                <c:pt idx="1">
                  <c:v>2.9273257663891446E-2</c:v>
                </c:pt>
                <c:pt idx="2">
                  <c:v>2.2773618379160986E-2</c:v>
                </c:pt>
                <c:pt idx="3">
                  <c:v>6.7497738380682154E-2</c:v>
                </c:pt>
                <c:pt idx="4">
                  <c:v>6.119586818947019E-2</c:v>
                </c:pt>
                <c:pt idx="5">
                  <c:v>3.4873848238057586E-2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EA-4AEF-9451-0FD44AF7548B}"/>
            </c:ext>
          </c:extLst>
        </c:ser>
        <c:ser>
          <c:idx val="1"/>
          <c:order val="1"/>
          <c:tx>
            <c:strRef>
              <c:f>問２!$G$3</c:f>
              <c:strCache>
                <c:ptCount val="1"/>
                <c:pt idx="0">
                  <c:v>2018-2019成長率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問２!$B$4:$B$9</c:f>
              <c:strCache>
                <c:ptCount val="6"/>
                <c:pt idx="0">
                  <c:v>日本</c:v>
                </c:pt>
                <c:pt idx="1">
                  <c:v>アメリカ</c:v>
                </c:pt>
                <c:pt idx="2">
                  <c:v>EU</c:v>
                </c:pt>
                <c:pt idx="3">
                  <c:v>中国</c:v>
                </c:pt>
                <c:pt idx="4">
                  <c:v>インド</c:v>
                </c:pt>
                <c:pt idx="5">
                  <c:v>世界合計</c:v>
                </c:pt>
              </c:strCache>
            </c:strRef>
          </c:cat>
          <c:val>
            <c:numRef>
              <c:f>問２!$G$4:$G$9</c:f>
              <c:numCache>
                <c:formatCode>0.00%</c:formatCode>
                <c:ptCount val="6"/>
                <c:pt idx="0">
                  <c:v>6.5415154681539665E-3</c:v>
                </c:pt>
                <c:pt idx="1">
                  <c:v>2.1611762467731856E-2</c:v>
                </c:pt>
                <c:pt idx="2">
                  <c:v>1.7098402998270677E-2</c:v>
                </c:pt>
                <c:pt idx="3">
                  <c:v>6.1101183198015968E-2</c:v>
                </c:pt>
                <c:pt idx="4">
                  <c:v>4.1807276500412612E-2</c:v>
                </c:pt>
                <c:pt idx="5">
                  <c:v>2.7720761142292341E-2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EA-4AEF-9451-0FD44AF754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95605167"/>
        <c:axId val="97807791"/>
      </c:barChart>
      <c:catAx>
        <c:axId val="20956051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7807791"/>
        <c:crosses val="autoZero"/>
        <c:auto val="1"/>
        <c:lblAlgn val="ctr"/>
        <c:lblOffset val="100"/>
        <c:noMultiLvlLbl val="0"/>
      </c:catAx>
      <c:valAx>
        <c:axId val="97807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956051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 b="1"/>
              <a:t>エネルギー強度</a:t>
            </a:r>
            <a:r>
              <a:rPr lang="en-US" altLang="ja-JP" sz="1200" b="1"/>
              <a:t>(1000J)</a:t>
            </a:r>
          </a:p>
        </c:rich>
      </c:tx>
      <c:layout>
        <c:manualLayout>
          <c:xMode val="edge"/>
          <c:yMode val="edge"/>
          <c:x val="0.40204084151288022"/>
          <c:y val="4.20775718259181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4523323707110514"/>
          <c:y val="0.130716710262786"/>
          <c:w val="0.7688534099043135"/>
          <c:h val="0.71384455650404954"/>
        </c:manualLayout>
      </c:layout>
      <c:bubbleChart>
        <c:varyColors val="0"/>
        <c:ser>
          <c:idx val="0"/>
          <c:order val="0"/>
          <c:tx>
            <c:strRef>
              <c:f>問３!$H$3</c:f>
              <c:strCache>
                <c:ptCount val="1"/>
                <c:pt idx="0">
                  <c:v>1人当たりCO2排出量(t)</c:v>
                </c:pt>
              </c:strCache>
            </c:strRef>
          </c:tx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8.539444479327293E-17"/>
                  <c:y val="-4.0846097738876735E-2"/>
                </c:manualLayout>
              </c:layout>
              <c:tx>
                <c:rich>
                  <a:bodyPr/>
                  <a:lstStyle/>
                  <a:p>
                    <a:fld id="{DD2E623E-981D-4659-901F-6ABCD4FD8179}" type="CELLRANGE">
                      <a:rPr lang="en-US" altLang="ja-JP" baseline="0"/>
                      <a:pPr/>
                      <a:t>[CELLRANGE]</a:t>
                    </a:fld>
                    <a:r>
                      <a:rPr lang="en-US" altLang="ja-JP" baseline="0"/>
                      <a:t>, </a:t>
                    </a:r>
                    <a:fld id="{233D5537-5227-49C6-8CD2-B7735091C6BB}" type="BUBBLESIZE">
                      <a:rPr lang="en-US" altLang="ja-JP" baseline="0"/>
                      <a:pPr/>
                      <a:t>[バブル サイズ]</a:t>
                    </a:fld>
                    <a:endParaRPr lang="en-US" altLang="ja-JP" baseline="0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16DA-4C6D-838F-1EC78ADEB198}"/>
                </c:ext>
              </c:extLst>
            </c:dLbl>
            <c:dLbl>
              <c:idx val="1"/>
              <c:layout>
                <c:manualLayout>
                  <c:x val="-0.25152836121643934"/>
                  <c:y val="-6.7104303428154627E-2"/>
                </c:manualLayout>
              </c:layout>
              <c:tx>
                <c:rich>
                  <a:bodyPr/>
                  <a:lstStyle/>
                  <a:p>
                    <a:fld id="{08D98341-4F32-4757-8E7F-D3C72FD87D97}" type="CELLRANGE">
                      <a:rPr lang="en-US" altLang="ja-JP" baseline="0"/>
                      <a:pPr/>
                      <a:t>[CELLRANGE]</a:t>
                    </a:fld>
                    <a:r>
                      <a:rPr lang="en-US" altLang="ja-JP" baseline="0"/>
                      <a:t>, </a:t>
                    </a:r>
                    <a:fld id="{8EC2D55D-BC66-4088-9CF0-9B7E59979C70}" type="BUBBLESIZE">
                      <a:rPr lang="en-US" altLang="ja-JP" baseline="0"/>
                      <a:pPr/>
                      <a:t>[バブル サイズ]</a:t>
                    </a:fld>
                    <a:endParaRPr lang="en-US" altLang="ja-JP" baseline="0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16DA-4C6D-838F-1EC78ADEB198}"/>
                </c:ext>
              </c:extLst>
            </c:dLbl>
            <c:dLbl>
              <c:idx val="2"/>
              <c:layout>
                <c:manualLayout>
                  <c:x val="-8.539444479327293E-17"/>
                  <c:y val="2.3340627279358026E-2"/>
                </c:manualLayout>
              </c:layout>
              <c:tx>
                <c:rich>
                  <a:bodyPr/>
                  <a:lstStyle/>
                  <a:p>
                    <a:fld id="{2B0A1C7F-5BF7-40F6-B36D-E0351978EC18}" type="CELLRANGE">
                      <a:rPr lang="en-US" altLang="ja-JP" baseline="0"/>
                      <a:pPr/>
                      <a:t>[CELLRANGE]</a:t>
                    </a:fld>
                    <a:r>
                      <a:rPr lang="en-US" altLang="ja-JP" baseline="0"/>
                      <a:t>, </a:t>
                    </a:r>
                    <a:fld id="{AEAEA3FF-B768-4DD9-9518-367201B6F8A8}" type="BUBBLESIZE">
                      <a:rPr lang="en-US" altLang="ja-JP" baseline="0"/>
                      <a:pPr/>
                      <a:t>[バブル サイズ]</a:t>
                    </a:fld>
                    <a:endParaRPr lang="en-US" altLang="ja-JP" baseline="0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16DA-4C6D-838F-1EC78ADEB198}"/>
                </c:ext>
              </c:extLst>
            </c:dLbl>
            <c:dLbl>
              <c:idx val="3"/>
              <c:layout>
                <c:manualLayout>
                  <c:x val="-0.19440561208976409"/>
                  <c:y val="-0.10515217512704529"/>
                </c:manualLayout>
              </c:layout>
              <c:tx>
                <c:rich>
                  <a:bodyPr/>
                  <a:lstStyle/>
                  <a:p>
                    <a:fld id="{8EF81AB3-98BE-418F-9ECD-9D3D0196D46E}" type="CELLRANGE">
                      <a:rPr lang="en-US" altLang="ja-JP" baseline="0"/>
                      <a:pPr/>
                      <a:t>[CELLRANGE]</a:t>
                    </a:fld>
                    <a:r>
                      <a:rPr lang="en-US" altLang="ja-JP" baseline="0"/>
                      <a:t>, </a:t>
                    </a:r>
                    <a:fld id="{00C9A7DF-29B3-482F-8D6B-2ECFCE4F622B}" type="BUBBLESIZE">
                      <a:rPr lang="en-US" altLang="ja-JP" baseline="0"/>
                      <a:pPr/>
                      <a:t>[バブル サイズ]</a:t>
                    </a:fld>
                    <a:endParaRPr lang="en-US" altLang="ja-JP" baseline="0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16DA-4C6D-838F-1EC78ADEB198}"/>
                </c:ext>
              </c:extLst>
            </c:dLbl>
            <c:dLbl>
              <c:idx val="4"/>
              <c:layout>
                <c:manualLayout>
                  <c:x val="-4.2697222396636465E-17"/>
                  <c:y val="2.6258205689277791E-2"/>
                </c:manualLayout>
              </c:layout>
              <c:tx>
                <c:rich>
                  <a:bodyPr/>
                  <a:lstStyle/>
                  <a:p>
                    <a:fld id="{2C02AB7D-CE34-4BFD-8506-34019CA28FDC}" type="CELLRANGE">
                      <a:rPr lang="en-US" altLang="ja-JP" baseline="0"/>
                      <a:pPr/>
                      <a:t>[CELLRANGE]</a:t>
                    </a:fld>
                    <a:r>
                      <a:rPr lang="en-US" altLang="ja-JP" baseline="0"/>
                      <a:t>, </a:t>
                    </a:r>
                    <a:fld id="{E8912F01-C9CD-44FF-ABD5-9AC1C18BE240}" type="BUBBLESIZE">
                      <a:rPr lang="en-US" altLang="ja-JP" baseline="0"/>
                      <a:pPr/>
                      <a:t>[バブル サイズ]</a:t>
                    </a:fld>
                    <a:endParaRPr lang="en-US" altLang="ja-JP" baseline="0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16DA-4C6D-838F-1EC78ADEB198}"/>
                </c:ext>
              </c:extLst>
            </c:dLbl>
            <c:dLbl>
              <c:idx val="5"/>
              <c:layout>
                <c:manualLayout>
                  <c:x val="1.483954305892058E-3"/>
                  <c:y val="-5.8919803600654665E-2"/>
                </c:manualLayout>
              </c:layout>
              <c:tx>
                <c:rich>
                  <a:bodyPr/>
                  <a:lstStyle/>
                  <a:p>
                    <a:fld id="{04BE8430-D53D-4741-A797-189D1DBB5A09}" type="CELLRANGE">
                      <a:rPr lang="en-US" altLang="ja-JP" baseline="0"/>
                      <a:pPr/>
                      <a:t>[CELLRANGE]</a:t>
                    </a:fld>
                    <a:r>
                      <a:rPr lang="en-US" altLang="ja-JP" baseline="0"/>
                      <a:t>, </a:t>
                    </a:r>
                    <a:fld id="{E8607158-DD7A-4AE0-8564-C478120585E3}" type="BUBBLESIZE">
                      <a:rPr lang="en-US" altLang="ja-JP" baseline="0"/>
                      <a:pPr/>
                      <a:t>[バブル サイズ]</a:t>
                    </a:fld>
                    <a:endParaRPr lang="en-US" altLang="ja-JP" baseline="0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16DA-4C6D-838F-1EC78ADEB198}"/>
                </c:ext>
              </c:extLst>
            </c:dLbl>
            <c:dLbl>
              <c:idx val="6"/>
              <c:layout>
                <c:manualLayout>
                  <c:x val="6.7771607551105071E-3"/>
                  <c:y val="3.7169306373528027E-2"/>
                </c:manualLayout>
              </c:layout>
              <c:tx>
                <c:rich>
                  <a:bodyPr/>
                  <a:lstStyle/>
                  <a:p>
                    <a:fld id="{5FBDCB1F-F846-40DB-91E3-CC48D1566F16}" type="CELLRANGE">
                      <a:rPr lang="en-US" altLang="ja-JP" baseline="0"/>
                      <a:pPr/>
                      <a:t>[CELLRANGE]</a:t>
                    </a:fld>
                    <a:r>
                      <a:rPr lang="en-US" altLang="ja-JP" baseline="0"/>
                      <a:t>, </a:t>
                    </a:r>
                    <a:fld id="{7DA8A41B-D2E1-4834-949C-3A842BBA5A68}" type="BUBBLESIZE">
                      <a:rPr lang="en-US" altLang="ja-JP" baseline="0"/>
                      <a:pPr/>
                      <a:t>[バブル サイズ]</a:t>
                    </a:fld>
                    <a:endParaRPr lang="en-US" altLang="ja-JP" baseline="0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16DA-4C6D-838F-1EC78ADEB1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(問３!$G$4:$G$9,問３!$G$10)</c:f>
              <c:numCache>
                <c:formatCode>#,##0.0;[Red]\-#,##0.0</c:formatCode>
                <c:ptCount val="7"/>
                <c:pt idx="0">
                  <c:v>41102.073028953753</c:v>
                </c:pt>
                <c:pt idx="1">
                  <c:v>61408.237261092967</c:v>
                </c:pt>
                <c:pt idx="2">
                  <c:v>38098.458549550931</c:v>
                </c:pt>
                <c:pt idx="3">
                  <c:v>15002.596162951593</c:v>
                </c:pt>
                <c:pt idx="4">
                  <c:v>6489.9238803236503</c:v>
                </c:pt>
                <c:pt idx="5">
                  <c:v>27099.525160736659</c:v>
                </c:pt>
                <c:pt idx="6">
                  <c:v>16545.478745139902</c:v>
                </c:pt>
              </c:numCache>
            </c:numRef>
          </c:xVal>
          <c:yVal>
            <c:numRef>
              <c:f>(問３!$H$4:$H$9,問３!$H$10)</c:f>
              <c:numCache>
                <c:formatCode>0.000</c:formatCode>
                <c:ptCount val="7"/>
                <c:pt idx="0">
                  <c:v>8.5470923657300126</c:v>
                </c:pt>
                <c:pt idx="1">
                  <c:v>15.041645398221704</c:v>
                </c:pt>
                <c:pt idx="2">
                  <c:v>6.1399238862073471</c:v>
                </c:pt>
                <c:pt idx="3">
                  <c:v>6.7334984163059008</c:v>
                </c:pt>
                <c:pt idx="4">
                  <c:v>1.7043510884367812</c:v>
                </c:pt>
                <c:pt idx="5">
                  <c:v>10.98352146500474</c:v>
                </c:pt>
                <c:pt idx="6">
                  <c:v>4.3906779395659719</c:v>
                </c:pt>
              </c:numCache>
            </c:numRef>
          </c:yVal>
          <c:bubbleSize>
            <c:numRef>
              <c:f>(問３!$I$4:$I$9,問３!$I$10)</c:f>
              <c:numCache>
                <c:formatCode>#,##0.0;[Red]\-#,##0.0</c:formatCode>
                <c:ptCount val="7"/>
                <c:pt idx="0">
                  <c:v>3485.8106628870082</c:v>
                </c:pt>
                <c:pt idx="1">
                  <c:v>4491.0222649163225</c:v>
                </c:pt>
                <c:pt idx="2">
                  <c:v>3457.8723770697193</c:v>
                </c:pt>
                <c:pt idx="3">
                  <c:v>5822.0303634545717</c:v>
                </c:pt>
                <c:pt idx="4">
                  <c:v>4333.6736831293611</c:v>
                </c:pt>
                <c:pt idx="5">
                  <c:v>7963.4542471397162</c:v>
                </c:pt>
                <c:pt idx="6">
                  <c:v>4461.1849473621078</c:v>
                </c:pt>
              </c:numCache>
            </c:numRef>
          </c:bubbleSize>
          <c:bubble3D val="1"/>
          <c:extLst>
            <c:ext xmlns:c15="http://schemas.microsoft.com/office/drawing/2012/chart" uri="{02D57815-91ED-43cb-92C2-25804820EDAC}">
              <c15:datalabelsRange>
                <c15:f>(問３!$B$4:$B$9,問３!$B$10)</c15:f>
                <c15:dlblRangeCache>
                  <c:ptCount val="7"/>
                  <c:pt idx="0">
                    <c:v>日本</c:v>
                  </c:pt>
                  <c:pt idx="1">
                    <c:v>アメリカ</c:v>
                  </c:pt>
                  <c:pt idx="2">
                    <c:v>EU</c:v>
                  </c:pt>
                  <c:pt idx="3">
                    <c:v>中国</c:v>
                  </c:pt>
                  <c:pt idx="4">
                    <c:v>インド</c:v>
                  </c:pt>
                  <c:pt idx="5">
                    <c:v>ロシア</c:v>
                  </c:pt>
                  <c:pt idx="6">
                    <c:v>世界合計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16DA-4C6D-838F-1EC78ADEB1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sizeRepresents val="w"/>
        <c:axId val="665495551"/>
        <c:axId val="665495967"/>
      </c:bubbleChart>
      <c:valAx>
        <c:axId val="665495551"/>
        <c:scaling>
          <c:orientation val="minMax"/>
          <c:max val="7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5495967"/>
        <c:crosses val="autoZero"/>
        <c:crossBetween val="midCat"/>
      </c:valAx>
      <c:valAx>
        <c:axId val="665495967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[Red]\(#,##0.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54955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654050</xdr:colOff>
      <xdr:row>9</xdr:row>
      <xdr:rowOff>141288</xdr:rowOff>
    </xdr:from>
    <xdr:to>
      <xdr:col>7</xdr:col>
      <xdr:colOff>0</xdr:colOff>
      <xdr:row>21</xdr:row>
      <xdr:rowOff>141288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94D2051-50E2-499C-9A51-0BD61EC5FA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636585</xdr:colOff>
      <xdr:row>11</xdr:row>
      <xdr:rowOff>3175</xdr:rowOff>
    </xdr:from>
    <xdr:to>
      <xdr:col>11</xdr:col>
      <xdr:colOff>44450</xdr:colOff>
      <xdr:row>36</xdr:row>
      <xdr:rowOff>107950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811A0D6-D07A-4BC5-80E1-7183B9D3CD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682625</xdr:colOff>
      <xdr:row>33</xdr:row>
      <xdr:rowOff>200025</xdr:rowOff>
    </xdr:from>
    <xdr:to>
      <xdr:col>7</xdr:col>
      <xdr:colOff>206375</xdr:colOff>
      <xdr:row>34</xdr:row>
      <xdr:rowOff>219075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A26856C-A437-47E3-AB2B-371AC368F9B6}"/>
            </a:ext>
          </a:extLst>
        </xdr:cNvPr>
        <xdr:cNvSpPr txBox="1"/>
      </xdr:nvSpPr>
      <xdr:spPr>
        <a:xfrm>
          <a:off x="3940175" y="7740650"/>
          <a:ext cx="8667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0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</a:t>
          </a:r>
          <a:r>
            <a:rPr kumimoji="1" lang="ja-JP" altLang="en-US" sz="10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人あたり</a:t>
          </a:r>
          <a:r>
            <a:rPr kumimoji="1" lang="en-US" altLang="ja-JP" sz="10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GDP(US$)</a:t>
          </a:r>
          <a:endParaRPr kumimoji="1" lang="ja-JP" altLang="en-US" sz="1000" b="1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473075</xdr:colOff>
      <xdr:row>17</xdr:row>
      <xdr:rowOff>28575</xdr:rowOff>
    </xdr:from>
    <xdr:to>
      <xdr:col>2</xdr:col>
      <xdr:colOff>768350</xdr:colOff>
      <xdr:row>30</xdr:row>
      <xdr:rowOff>180975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E90C269-D62D-43D0-A70C-19596B2DC95B}"/>
            </a:ext>
          </a:extLst>
        </xdr:cNvPr>
        <xdr:cNvSpPr txBox="1"/>
      </xdr:nvSpPr>
      <xdr:spPr>
        <a:xfrm>
          <a:off x="1787525" y="3911600"/>
          <a:ext cx="184150" cy="3124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en-US" altLang="ja-JP" sz="1000" b="1">
              <a:latin typeface="+mn-ea"/>
              <a:ea typeface="+mn-ea"/>
            </a:rPr>
            <a:t>1</a:t>
          </a:r>
          <a:r>
            <a:rPr kumimoji="1" lang="ja-JP" altLang="en-US" sz="1000" b="1">
              <a:latin typeface="+mn-ea"/>
              <a:ea typeface="+mn-ea"/>
            </a:rPr>
            <a:t>人あたり</a:t>
          </a:r>
          <a:r>
            <a:rPr kumimoji="1" lang="en-US" altLang="ja-JP" sz="1000" b="1">
              <a:latin typeface="+mn-ea"/>
              <a:ea typeface="+mn-ea"/>
            </a:rPr>
            <a:t>CO2</a:t>
          </a:r>
          <a:r>
            <a:rPr kumimoji="1" lang="ja-JP" altLang="en-US" sz="1000" b="1">
              <a:latin typeface="+mn-ea"/>
              <a:ea typeface="+mn-ea"/>
            </a:rPr>
            <a:t>排出量</a:t>
          </a:r>
          <a:r>
            <a:rPr kumimoji="1" lang="en-US" altLang="ja-JP" sz="1000" b="1">
              <a:latin typeface="+mn-ea"/>
              <a:ea typeface="+mn-ea"/>
            </a:rPr>
            <a:t>(t)</a:t>
          </a:r>
          <a:endParaRPr kumimoji="1" lang="ja-JP" altLang="en-US" sz="1000" b="1"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28AE0-A202-463F-9F02-CAF5DE773112}">
  <dimension ref="A1:I9"/>
  <sheetViews>
    <sheetView tabSelected="1" workbookViewId="0">
      <selection activeCell="H12" sqref="H12"/>
    </sheetView>
  </sheetViews>
  <sheetFormatPr defaultColWidth="9" defaultRowHeight="18" x14ac:dyDescent="0.55000000000000004"/>
  <cols>
    <col min="1" max="1" width="2" style="2" customWidth="1"/>
    <col min="2" max="2" width="9" style="2"/>
    <col min="3" max="3" width="10.58203125" style="2" customWidth="1"/>
    <col min="4" max="4" width="14.33203125" style="2" customWidth="1"/>
    <col min="5" max="6" width="16.08203125" style="2" customWidth="1"/>
    <col min="7" max="7" width="9" style="2"/>
    <col min="8" max="8" width="13.5" style="2" customWidth="1"/>
    <col min="9" max="9" width="16.83203125" style="2" customWidth="1"/>
    <col min="10" max="16384" width="9" style="2"/>
  </cols>
  <sheetData>
    <row r="1" spans="1:9" x14ac:dyDescent="0.55000000000000004">
      <c r="A1" s="1" t="s">
        <v>0</v>
      </c>
    </row>
    <row r="2" spans="1:9" ht="18.5" thickBot="1" x14ac:dyDescent="0.6">
      <c r="A2" s="2" t="s">
        <v>1</v>
      </c>
    </row>
    <row r="3" spans="1:9" ht="50" thickBot="1" x14ac:dyDescent="0.6">
      <c r="B3" s="3" t="s">
        <v>2</v>
      </c>
      <c r="C3" s="4" t="s">
        <v>3</v>
      </c>
      <c r="D3" s="5" t="s">
        <v>4</v>
      </c>
      <c r="E3" s="5" t="s">
        <v>5</v>
      </c>
      <c r="F3" s="6" t="s">
        <v>6</v>
      </c>
      <c r="H3" s="7" t="s">
        <v>7</v>
      </c>
      <c r="I3" s="7" t="s">
        <v>8</v>
      </c>
    </row>
    <row r="4" spans="1:9" ht="18.5" thickTop="1" x14ac:dyDescent="0.55000000000000004">
      <c r="B4" s="8" t="s">
        <v>9</v>
      </c>
      <c r="C4" s="9">
        <v>126443</v>
      </c>
      <c r="D4" s="10">
        <v>5197069.42</v>
      </c>
      <c r="E4" s="10">
        <v>1080.72</v>
      </c>
      <c r="F4" s="11">
        <v>18116</v>
      </c>
      <c r="H4" s="12">
        <f>F4/C4*1000</f>
        <v>143.2740444310875</v>
      </c>
      <c r="I4" s="12">
        <f>E4*1000/F4</f>
        <v>59.655553102230073</v>
      </c>
    </row>
    <row r="5" spans="1:9" x14ac:dyDescent="0.55000000000000004">
      <c r="B5" s="13" t="s">
        <v>10</v>
      </c>
      <c r="C5" s="14">
        <v>327167</v>
      </c>
      <c r="D5" s="15">
        <v>20090748.760000002</v>
      </c>
      <c r="E5" s="15">
        <v>4921.13</v>
      </c>
      <c r="F5" s="16">
        <v>90228</v>
      </c>
      <c r="H5" s="12">
        <f t="shared" ref="H5:H9" si="0">F5/C5*1000</f>
        <v>275.78576078883259</v>
      </c>
      <c r="I5" s="12">
        <f t="shared" ref="I5:I9" si="1">E5*1000/F5</f>
        <v>54.541051558274596</v>
      </c>
    </row>
    <row r="6" spans="1:9" x14ac:dyDescent="0.55000000000000004">
      <c r="B6" s="13" t="s">
        <v>11</v>
      </c>
      <c r="C6" s="14">
        <v>513179</v>
      </c>
      <c r="D6" s="15">
        <v>19551328.859999999</v>
      </c>
      <c r="E6" s="15">
        <v>3150.88</v>
      </c>
      <c r="F6" s="16">
        <v>67606</v>
      </c>
      <c r="H6" s="12">
        <f t="shared" si="0"/>
        <v>131.73960742742784</v>
      </c>
      <c r="I6" s="12">
        <f t="shared" si="1"/>
        <v>46.606514214714672</v>
      </c>
    </row>
    <row r="7" spans="1:9" x14ac:dyDescent="0.55000000000000004">
      <c r="B7" s="13" t="s">
        <v>12</v>
      </c>
      <c r="C7" s="14">
        <v>1415046</v>
      </c>
      <c r="D7" s="15">
        <v>21229363.690000001</v>
      </c>
      <c r="E7" s="15">
        <v>9528.2099999999991</v>
      </c>
      <c r="F7" s="16">
        <v>123598</v>
      </c>
      <c r="H7" s="12">
        <f t="shared" si="0"/>
        <v>87.345570391351245</v>
      </c>
      <c r="I7" s="12">
        <f t="shared" si="1"/>
        <v>77.090325086166445</v>
      </c>
    </row>
    <row r="8" spans="1:9" x14ac:dyDescent="0.55000000000000004">
      <c r="B8" s="13" t="s">
        <v>13</v>
      </c>
      <c r="C8" s="14">
        <v>1354052</v>
      </c>
      <c r="D8" s="15">
        <v>8787694.4100000001</v>
      </c>
      <c r="E8" s="15">
        <v>2307.7800000000002</v>
      </c>
      <c r="F8" s="16">
        <v>38083</v>
      </c>
      <c r="H8" s="12">
        <f t="shared" si="0"/>
        <v>28.125212325671392</v>
      </c>
      <c r="I8" s="12">
        <f t="shared" si="1"/>
        <v>60.598692329910982</v>
      </c>
    </row>
    <row r="9" spans="1:9" ht="18.5" thickBot="1" x14ac:dyDescent="0.6">
      <c r="B9" s="17" t="s">
        <v>14</v>
      </c>
      <c r="C9" s="18">
        <v>7632819</v>
      </c>
      <c r="D9" s="19">
        <v>126288644.53</v>
      </c>
      <c r="E9" s="19">
        <v>33513.25</v>
      </c>
      <c r="F9" s="20">
        <v>563397</v>
      </c>
      <c r="H9" s="12">
        <f t="shared" si="0"/>
        <v>73.812440724717817</v>
      </c>
      <c r="I9" s="12">
        <f t="shared" si="1"/>
        <v>59.484253554775762</v>
      </c>
    </row>
  </sheetData>
  <sheetProtection algorithmName="SHA-512" hashValue="wa+Ph99/1UzWjQ52sAErTAS0DYKNg0qrto7QK7+5gRaUEhem8dmj0UA5sgE3Cen0BMybZbdnS9fj6DXMO3y/rA==" saltValue="6D68cOqpUUE0dLsVHtKGAg==" spinCount="100000" sheet="1" objects="1" scenarios="1" selectLockedCells="1"/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53865-11F2-4CA5-AA62-54C890FF38B5}">
  <dimension ref="A1:G9"/>
  <sheetViews>
    <sheetView zoomScaleNormal="100" workbookViewId="0">
      <selection activeCell="H23" sqref="H23"/>
    </sheetView>
  </sheetViews>
  <sheetFormatPr defaultRowHeight="18" x14ac:dyDescent="0.55000000000000004"/>
  <cols>
    <col min="1" max="2" width="8.6640625" style="25"/>
    <col min="3" max="3" width="15.9140625" style="25" customWidth="1"/>
    <col min="4" max="4" width="15.83203125" style="25" customWidth="1"/>
    <col min="5" max="5" width="15.9140625" style="25" customWidth="1"/>
    <col min="6" max="6" width="9.5" style="25" customWidth="1"/>
    <col min="7" max="7" width="9.58203125" style="25" customWidth="1"/>
    <col min="8" max="16384" width="8.6640625" style="25"/>
  </cols>
  <sheetData>
    <row r="1" spans="1:7" x14ac:dyDescent="0.55000000000000004">
      <c r="A1" s="35" t="s">
        <v>15</v>
      </c>
    </row>
    <row r="2" spans="1:7" x14ac:dyDescent="0.55000000000000004">
      <c r="A2" s="25" t="s">
        <v>16</v>
      </c>
    </row>
    <row r="3" spans="1:7" ht="36.5" thickBot="1" x14ac:dyDescent="0.6">
      <c r="B3" s="34" t="s">
        <v>2</v>
      </c>
      <c r="C3" s="33" t="s">
        <v>17</v>
      </c>
      <c r="D3" s="32" t="s">
        <v>18</v>
      </c>
      <c r="E3" s="32" t="s">
        <v>19</v>
      </c>
      <c r="F3" s="31" t="s">
        <v>20</v>
      </c>
      <c r="G3" s="31" t="s">
        <v>21</v>
      </c>
    </row>
    <row r="4" spans="1:7" ht="18.5" thickTop="1" x14ac:dyDescent="0.55000000000000004">
      <c r="B4" s="30" t="s">
        <v>9</v>
      </c>
      <c r="C4" s="29">
        <v>5180326.22</v>
      </c>
      <c r="D4" s="29">
        <v>5197069.42</v>
      </c>
      <c r="E4" s="29">
        <v>5231066.13</v>
      </c>
      <c r="F4" s="26">
        <f t="shared" ref="F4:G9" si="0">(D4-C4)/C4</f>
        <v>3.2320744464622128E-3</v>
      </c>
      <c r="G4" s="26">
        <f t="shared" si="0"/>
        <v>6.5415154681539665E-3</v>
      </c>
    </row>
    <row r="5" spans="1:7" x14ac:dyDescent="0.55000000000000004">
      <c r="B5" s="28" t="s">
        <v>10</v>
      </c>
      <c r="C5" s="27">
        <v>19519353.690000001</v>
      </c>
      <c r="D5" s="27">
        <v>20090748.760000002</v>
      </c>
      <c r="E5" s="27">
        <v>20524945.25</v>
      </c>
      <c r="F5" s="26">
        <f t="shared" si="0"/>
        <v>2.9273257663891446E-2</v>
      </c>
      <c r="G5" s="26">
        <f t="shared" si="0"/>
        <v>2.1611762467731856E-2</v>
      </c>
    </row>
    <row r="6" spans="1:7" x14ac:dyDescent="0.55000000000000004">
      <c r="B6" s="28" t="s">
        <v>11</v>
      </c>
      <c r="C6" s="27">
        <v>19115988.629999999</v>
      </c>
      <c r="D6" s="27">
        <v>19551328.859999999</v>
      </c>
      <c r="E6" s="27">
        <v>19885625.359999999</v>
      </c>
      <c r="F6" s="26">
        <f t="shared" si="0"/>
        <v>2.2773618379160986E-2</v>
      </c>
      <c r="G6" s="26">
        <f t="shared" si="0"/>
        <v>1.7098402998270677E-2</v>
      </c>
    </row>
    <row r="7" spans="1:7" x14ac:dyDescent="0.55000000000000004">
      <c r="B7" s="28" t="s">
        <v>12</v>
      </c>
      <c r="C7" s="27">
        <v>19887033.879999999</v>
      </c>
      <c r="D7" s="27">
        <v>21229363.690000001</v>
      </c>
      <c r="E7" s="27">
        <v>22526502.93</v>
      </c>
      <c r="F7" s="26">
        <f t="shared" si="0"/>
        <v>6.7497738380682154E-2</v>
      </c>
      <c r="G7" s="26">
        <f t="shared" si="0"/>
        <v>6.1101183198015968E-2</v>
      </c>
    </row>
    <row r="8" spans="1:7" x14ac:dyDescent="0.55000000000000004">
      <c r="B8" s="28" t="s">
        <v>13</v>
      </c>
      <c r="C8" s="27">
        <v>8280935.3799999999</v>
      </c>
      <c r="D8" s="27">
        <v>8787694.4100000001</v>
      </c>
      <c r="E8" s="27">
        <v>9155083.9800000004</v>
      </c>
      <c r="F8" s="26">
        <f t="shared" si="0"/>
        <v>6.119586818947019E-2</v>
      </c>
      <c r="G8" s="26">
        <f t="shared" si="0"/>
        <v>4.1807276500412612E-2</v>
      </c>
    </row>
    <row r="9" spans="1:7" x14ac:dyDescent="0.55000000000000004">
      <c r="B9" s="28" t="s">
        <v>14</v>
      </c>
      <c r="C9" s="27">
        <v>122032888.11</v>
      </c>
      <c r="D9" s="27">
        <v>126288644.53</v>
      </c>
      <c r="E9" s="27">
        <v>129789461.88</v>
      </c>
      <c r="F9" s="26">
        <f t="shared" si="0"/>
        <v>3.4873848238057586E-2</v>
      </c>
      <c r="G9" s="26">
        <f t="shared" si="0"/>
        <v>2.7720761142292341E-2</v>
      </c>
    </row>
  </sheetData>
  <sheetProtection algorithmName="SHA-512" hashValue="rByaABy2gT5ENGGmjSwJ4meYXjZ+m2x5+S572Y/OyBJzowxNwVshdy+gf29IVf35W3pBFTwo/MiPc56av1roAQ==" saltValue="P3sn4/iZgvZlk9UPlZskyA==" spinCount="100000" sheet="1" objects="1" scenarios="1" selectLockedCells="1"/>
  <phoneticPr fontId="3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109AE-4F37-41F4-BBB4-88685DC9BC15}">
  <dimension ref="A1:I10"/>
  <sheetViews>
    <sheetView workbookViewId="0">
      <selection activeCell="Q24" sqref="Q24"/>
    </sheetView>
  </sheetViews>
  <sheetFormatPr defaultRowHeight="18" x14ac:dyDescent="0.55000000000000004"/>
  <cols>
    <col min="1" max="1" width="2" style="25" customWidth="1"/>
    <col min="2" max="2" width="8.6640625" style="25"/>
    <col min="3" max="3" width="10.58203125" style="25" customWidth="1"/>
    <col min="4" max="4" width="14.33203125" style="25" customWidth="1"/>
    <col min="5" max="6" width="16.08203125" style="25" customWidth="1"/>
    <col min="7" max="7" width="10.83203125" style="25" customWidth="1"/>
    <col min="8" max="8" width="12.08203125" style="25" customWidth="1"/>
    <col min="9" max="9" width="10.75" style="25" customWidth="1"/>
    <col min="10" max="16384" width="8.6640625" style="25"/>
  </cols>
  <sheetData>
    <row r="1" spans="1:9" x14ac:dyDescent="0.55000000000000004">
      <c r="A1" s="35" t="s">
        <v>22</v>
      </c>
    </row>
    <row r="2" spans="1:9" ht="18.5" thickBot="1" x14ac:dyDescent="0.6">
      <c r="A2" s="25" t="s">
        <v>1</v>
      </c>
    </row>
    <row r="3" spans="1:9" ht="45.75" customHeight="1" thickBot="1" x14ac:dyDescent="0.6">
      <c r="B3" s="58" t="s">
        <v>2</v>
      </c>
      <c r="C3" s="57" t="s">
        <v>3</v>
      </c>
      <c r="D3" s="56" t="s">
        <v>4</v>
      </c>
      <c r="E3" s="56" t="s">
        <v>5</v>
      </c>
      <c r="F3" s="56" t="s">
        <v>6</v>
      </c>
      <c r="G3" s="56" t="s">
        <v>23</v>
      </c>
      <c r="H3" s="56" t="s">
        <v>24</v>
      </c>
      <c r="I3" s="56" t="s">
        <v>25</v>
      </c>
    </row>
    <row r="4" spans="1:9" ht="18.5" thickTop="1" x14ac:dyDescent="0.55000000000000004">
      <c r="B4" s="55" t="s">
        <v>9</v>
      </c>
      <c r="C4" s="54">
        <v>126443</v>
      </c>
      <c r="D4" s="29">
        <v>5197069.42</v>
      </c>
      <c r="E4" s="29">
        <v>1080.72</v>
      </c>
      <c r="F4" s="53">
        <v>18116</v>
      </c>
      <c r="G4" s="51">
        <f>D4/$C4*1000</f>
        <v>41102.073028953753</v>
      </c>
      <c r="H4" s="52">
        <f>E4/$C4*1000</f>
        <v>8.5470923657300126</v>
      </c>
      <c r="I4" s="51">
        <f t="shared" ref="I4:I10" si="0">F4*1000000/D4</f>
        <v>3485.8106628870082</v>
      </c>
    </row>
    <row r="5" spans="1:9" x14ac:dyDescent="0.55000000000000004">
      <c r="B5" s="50" t="s">
        <v>10</v>
      </c>
      <c r="C5" s="49">
        <v>327167</v>
      </c>
      <c r="D5" s="27">
        <v>20090748.760000002</v>
      </c>
      <c r="E5" s="27">
        <v>4921.13</v>
      </c>
      <c r="F5" s="48">
        <v>90228</v>
      </c>
      <c r="G5" s="42">
        <f t="shared" ref="G5:G10" si="1">D5/C5*1000</f>
        <v>61408.237261092967</v>
      </c>
      <c r="H5" s="43">
        <f t="shared" ref="H5:H10" si="2">E5/$C5*1000</f>
        <v>15.041645398221704</v>
      </c>
      <c r="I5" s="42">
        <f t="shared" si="0"/>
        <v>4491.0222649163225</v>
      </c>
    </row>
    <row r="6" spans="1:9" x14ac:dyDescent="0.55000000000000004">
      <c r="B6" s="50" t="s">
        <v>11</v>
      </c>
      <c r="C6" s="49">
        <v>513179</v>
      </c>
      <c r="D6" s="27">
        <v>19551328.859999999</v>
      </c>
      <c r="E6" s="27">
        <v>3150.88</v>
      </c>
      <c r="F6" s="48">
        <v>67606</v>
      </c>
      <c r="G6" s="42">
        <f t="shared" si="1"/>
        <v>38098.458549550931</v>
      </c>
      <c r="H6" s="43">
        <f t="shared" si="2"/>
        <v>6.1399238862073471</v>
      </c>
      <c r="I6" s="42">
        <f t="shared" si="0"/>
        <v>3457.8723770697193</v>
      </c>
    </row>
    <row r="7" spans="1:9" x14ac:dyDescent="0.55000000000000004">
      <c r="B7" s="50" t="s">
        <v>12</v>
      </c>
      <c r="C7" s="49">
        <v>1415046</v>
      </c>
      <c r="D7" s="27">
        <v>21229363.690000001</v>
      </c>
      <c r="E7" s="27">
        <v>9528.2099999999991</v>
      </c>
      <c r="F7" s="48">
        <v>123598</v>
      </c>
      <c r="G7" s="42">
        <f t="shared" si="1"/>
        <v>15002.596162951593</v>
      </c>
      <c r="H7" s="43">
        <f t="shared" si="2"/>
        <v>6.7334984163059008</v>
      </c>
      <c r="I7" s="42">
        <f t="shared" si="0"/>
        <v>5822.0303634545717</v>
      </c>
    </row>
    <row r="8" spans="1:9" x14ac:dyDescent="0.55000000000000004">
      <c r="B8" s="50" t="s">
        <v>13</v>
      </c>
      <c r="C8" s="49">
        <v>1354052</v>
      </c>
      <c r="D8" s="27">
        <v>8787694.4100000001</v>
      </c>
      <c r="E8" s="27">
        <v>2307.7800000000002</v>
      </c>
      <c r="F8" s="48">
        <v>38083</v>
      </c>
      <c r="G8" s="42">
        <f t="shared" si="1"/>
        <v>6489.9238803236503</v>
      </c>
      <c r="H8" s="43">
        <f t="shared" si="2"/>
        <v>1.7043510884367812</v>
      </c>
      <c r="I8" s="42">
        <f t="shared" si="0"/>
        <v>4333.6736831293611</v>
      </c>
    </row>
    <row r="9" spans="1:9" x14ac:dyDescent="0.55000000000000004">
      <c r="B9" s="47" t="s">
        <v>26</v>
      </c>
      <c r="C9" s="46">
        <v>144491</v>
      </c>
      <c r="D9" s="45">
        <v>3915637.49</v>
      </c>
      <c r="E9" s="45">
        <v>1587.02</v>
      </c>
      <c r="F9" s="44">
        <v>31182</v>
      </c>
      <c r="G9" s="42">
        <f t="shared" si="1"/>
        <v>27099.525160736659</v>
      </c>
      <c r="H9" s="43">
        <f t="shared" si="2"/>
        <v>10.98352146500474</v>
      </c>
      <c r="I9" s="42">
        <f t="shared" si="0"/>
        <v>7963.4542471397162</v>
      </c>
    </row>
    <row r="10" spans="1:9" ht="18.5" thickBot="1" x14ac:dyDescent="0.6">
      <c r="B10" s="41" t="s">
        <v>14</v>
      </c>
      <c r="C10" s="40">
        <v>7632819</v>
      </c>
      <c r="D10" s="39">
        <v>126288644.53</v>
      </c>
      <c r="E10" s="39">
        <v>33513.25</v>
      </c>
      <c r="F10" s="38">
        <v>563397</v>
      </c>
      <c r="G10" s="36">
        <f t="shared" si="1"/>
        <v>16545.478745139902</v>
      </c>
      <c r="H10" s="37">
        <f t="shared" si="2"/>
        <v>4.3906779395659719</v>
      </c>
      <c r="I10" s="36">
        <f t="shared" si="0"/>
        <v>4461.1849473621078</v>
      </c>
    </row>
  </sheetData>
  <sheetProtection algorithmName="SHA-512" hashValue="jdmtUoVsmv95w3q8/HFILQjqztngWDD/KN2DD7vdWy/uJOGKu3CNA2GBzaNsqq9NWbGuDmYi+qS/JEGuNK8p5g==" saltValue="3H4XlVO2qHMQE8JjTNomJQ==" spinCount="100000" sheet="1" objects="1" scenarios="1" selectLockedCells="1"/>
  <phoneticPr fontId="3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A88C4-9E17-4CAE-B65F-41884E9FB6D9}">
  <dimension ref="A1:K12"/>
  <sheetViews>
    <sheetView workbookViewId="0">
      <selection activeCell="K14" sqref="K14"/>
    </sheetView>
  </sheetViews>
  <sheetFormatPr defaultRowHeight="18" x14ac:dyDescent="0.55000000000000004"/>
  <sheetData>
    <row r="1" spans="1:11" x14ac:dyDescent="0.55000000000000004">
      <c r="A1" s="21" t="s">
        <v>27</v>
      </c>
    </row>
    <row r="2" spans="1:11" ht="18.5" thickBot="1" x14ac:dyDescent="0.6">
      <c r="A2" s="22"/>
      <c r="B2" s="23">
        <v>1</v>
      </c>
      <c r="C2" s="23">
        <v>2</v>
      </c>
      <c r="D2" s="23">
        <v>3</v>
      </c>
      <c r="E2" s="23">
        <v>4</v>
      </c>
      <c r="F2" s="23">
        <v>5</v>
      </c>
      <c r="G2" s="23">
        <v>6</v>
      </c>
      <c r="H2" s="23">
        <v>7</v>
      </c>
      <c r="I2" s="23">
        <v>8</v>
      </c>
      <c r="J2" s="23">
        <v>9</v>
      </c>
      <c r="K2" s="23">
        <v>10</v>
      </c>
    </row>
    <row r="3" spans="1:11" ht="18.5" thickTop="1" x14ac:dyDescent="0.55000000000000004">
      <c r="A3" s="24">
        <v>1</v>
      </c>
      <c r="B3">
        <f>B$2*$A3</f>
        <v>1</v>
      </c>
      <c r="C3">
        <f t="shared" ref="C3:K3" si="0">C$2*$A3</f>
        <v>2</v>
      </c>
      <c r="D3">
        <f t="shared" si="0"/>
        <v>3</v>
      </c>
      <c r="E3">
        <f t="shared" si="0"/>
        <v>4</v>
      </c>
      <c r="F3">
        <f t="shared" si="0"/>
        <v>5</v>
      </c>
      <c r="G3">
        <f t="shared" si="0"/>
        <v>6</v>
      </c>
      <c r="H3">
        <f t="shared" si="0"/>
        <v>7</v>
      </c>
      <c r="I3">
        <f t="shared" si="0"/>
        <v>8</v>
      </c>
      <c r="J3">
        <f t="shared" si="0"/>
        <v>9</v>
      </c>
      <c r="K3">
        <f t="shared" si="0"/>
        <v>10</v>
      </c>
    </row>
    <row r="4" spans="1:11" x14ac:dyDescent="0.55000000000000004">
      <c r="A4" s="24">
        <v>2</v>
      </c>
      <c r="B4">
        <f t="shared" ref="B4:K12" si="1">B$2*$A4</f>
        <v>2</v>
      </c>
      <c r="C4">
        <f t="shared" si="1"/>
        <v>4</v>
      </c>
      <c r="D4">
        <f t="shared" si="1"/>
        <v>6</v>
      </c>
      <c r="E4">
        <f t="shared" si="1"/>
        <v>8</v>
      </c>
      <c r="F4">
        <f t="shared" si="1"/>
        <v>10</v>
      </c>
      <c r="G4">
        <f t="shared" si="1"/>
        <v>12</v>
      </c>
      <c r="H4">
        <f t="shared" si="1"/>
        <v>14</v>
      </c>
      <c r="I4">
        <f t="shared" si="1"/>
        <v>16</v>
      </c>
      <c r="J4">
        <f t="shared" si="1"/>
        <v>18</v>
      </c>
      <c r="K4">
        <f t="shared" si="1"/>
        <v>20</v>
      </c>
    </row>
    <row r="5" spans="1:11" x14ac:dyDescent="0.55000000000000004">
      <c r="A5" s="24">
        <v>3</v>
      </c>
      <c r="B5">
        <f t="shared" si="1"/>
        <v>3</v>
      </c>
      <c r="C5">
        <f t="shared" si="1"/>
        <v>6</v>
      </c>
      <c r="D5">
        <f t="shared" si="1"/>
        <v>9</v>
      </c>
      <c r="E5">
        <f t="shared" si="1"/>
        <v>12</v>
      </c>
      <c r="F5">
        <f t="shared" si="1"/>
        <v>15</v>
      </c>
      <c r="G5">
        <f t="shared" si="1"/>
        <v>18</v>
      </c>
      <c r="H5">
        <f t="shared" si="1"/>
        <v>21</v>
      </c>
      <c r="I5">
        <f t="shared" si="1"/>
        <v>24</v>
      </c>
      <c r="J5">
        <f t="shared" si="1"/>
        <v>27</v>
      </c>
      <c r="K5">
        <f t="shared" si="1"/>
        <v>30</v>
      </c>
    </row>
    <row r="6" spans="1:11" x14ac:dyDescent="0.55000000000000004">
      <c r="A6" s="24">
        <v>4</v>
      </c>
      <c r="B6">
        <f t="shared" si="1"/>
        <v>4</v>
      </c>
      <c r="C6">
        <f t="shared" si="1"/>
        <v>8</v>
      </c>
      <c r="D6">
        <f t="shared" si="1"/>
        <v>12</v>
      </c>
      <c r="E6">
        <f t="shared" si="1"/>
        <v>16</v>
      </c>
      <c r="F6">
        <f t="shared" si="1"/>
        <v>20</v>
      </c>
      <c r="G6">
        <f t="shared" si="1"/>
        <v>24</v>
      </c>
      <c r="H6">
        <f t="shared" si="1"/>
        <v>28</v>
      </c>
      <c r="I6">
        <f t="shared" si="1"/>
        <v>32</v>
      </c>
      <c r="J6">
        <f t="shared" si="1"/>
        <v>36</v>
      </c>
      <c r="K6">
        <f t="shared" si="1"/>
        <v>40</v>
      </c>
    </row>
    <row r="7" spans="1:11" x14ac:dyDescent="0.55000000000000004">
      <c r="A7" s="24">
        <v>5</v>
      </c>
      <c r="B7">
        <f t="shared" si="1"/>
        <v>5</v>
      </c>
      <c r="C7">
        <f t="shared" si="1"/>
        <v>10</v>
      </c>
      <c r="D7">
        <f t="shared" si="1"/>
        <v>15</v>
      </c>
      <c r="E7">
        <f t="shared" si="1"/>
        <v>20</v>
      </c>
      <c r="F7">
        <f t="shared" si="1"/>
        <v>25</v>
      </c>
      <c r="G7">
        <f t="shared" si="1"/>
        <v>30</v>
      </c>
      <c r="H7">
        <f t="shared" si="1"/>
        <v>35</v>
      </c>
      <c r="I7">
        <f t="shared" si="1"/>
        <v>40</v>
      </c>
      <c r="J7">
        <f t="shared" si="1"/>
        <v>45</v>
      </c>
      <c r="K7">
        <f t="shared" si="1"/>
        <v>50</v>
      </c>
    </row>
    <row r="8" spans="1:11" x14ac:dyDescent="0.55000000000000004">
      <c r="A8" s="24">
        <v>6</v>
      </c>
      <c r="B8">
        <f t="shared" si="1"/>
        <v>6</v>
      </c>
      <c r="C8">
        <f t="shared" si="1"/>
        <v>12</v>
      </c>
      <c r="D8">
        <f t="shared" si="1"/>
        <v>18</v>
      </c>
      <c r="E8">
        <f t="shared" si="1"/>
        <v>24</v>
      </c>
      <c r="F8">
        <f t="shared" si="1"/>
        <v>30</v>
      </c>
      <c r="G8">
        <f t="shared" si="1"/>
        <v>36</v>
      </c>
      <c r="H8">
        <f t="shared" si="1"/>
        <v>42</v>
      </c>
      <c r="I8">
        <f t="shared" si="1"/>
        <v>48</v>
      </c>
      <c r="J8">
        <f t="shared" si="1"/>
        <v>54</v>
      </c>
      <c r="K8">
        <f t="shared" si="1"/>
        <v>60</v>
      </c>
    </row>
    <row r="9" spans="1:11" x14ac:dyDescent="0.55000000000000004">
      <c r="A9" s="24">
        <v>7</v>
      </c>
      <c r="B9">
        <f t="shared" si="1"/>
        <v>7</v>
      </c>
      <c r="C9">
        <f t="shared" si="1"/>
        <v>14</v>
      </c>
      <c r="D9">
        <f t="shared" si="1"/>
        <v>21</v>
      </c>
      <c r="E9">
        <f t="shared" si="1"/>
        <v>28</v>
      </c>
      <c r="F9">
        <f t="shared" si="1"/>
        <v>35</v>
      </c>
      <c r="G9">
        <f t="shared" si="1"/>
        <v>42</v>
      </c>
      <c r="H9">
        <f t="shared" si="1"/>
        <v>49</v>
      </c>
      <c r="I9">
        <f t="shared" si="1"/>
        <v>56</v>
      </c>
      <c r="J9">
        <f t="shared" si="1"/>
        <v>63</v>
      </c>
      <c r="K9">
        <f t="shared" si="1"/>
        <v>70</v>
      </c>
    </row>
    <row r="10" spans="1:11" x14ac:dyDescent="0.55000000000000004">
      <c r="A10" s="24">
        <v>8</v>
      </c>
      <c r="B10">
        <f t="shared" si="1"/>
        <v>8</v>
      </c>
      <c r="C10">
        <f t="shared" si="1"/>
        <v>16</v>
      </c>
      <c r="D10">
        <f t="shared" si="1"/>
        <v>24</v>
      </c>
      <c r="E10">
        <f t="shared" si="1"/>
        <v>32</v>
      </c>
      <c r="F10">
        <f t="shared" si="1"/>
        <v>40</v>
      </c>
      <c r="G10">
        <f t="shared" si="1"/>
        <v>48</v>
      </c>
      <c r="H10">
        <f t="shared" si="1"/>
        <v>56</v>
      </c>
      <c r="I10">
        <f t="shared" si="1"/>
        <v>64</v>
      </c>
      <c r="J10">
        <f t="shared" si="1"/>
        <v>72</v>
      </c>
      <c r="K10">
        <f t="shared" si="1"/>
        <v>80</v>
      </c>
    </row>
    <row r="11" spans="1:11" x14ac:dyDescent="0.55000000000000004">
      <c r="A11" s="24">
        <v>9</v>
      </c>
      <c r="B11">
        <f t="shared" si="1"/>
        <v>9</v>
      </c>
      <c r="C11">
        <f t="shared" si="1"/>
        <v>18</v>
      </c>
      <c r="D11">
        <f t="shared" si="1"/>
        <v>27</v>
      </c>
      <c r="E11">
        <f t="shared" si="1"/>
        <v>36</v>
      </c>
      <c r="F11">
        <f t="shared" si="1"/>
        <v>45</v>
      </c>
      <c r="G11">
        <f t="shared" si="1"/>
        <v>54</v>
      </c>
      <c r="H11">
        <f t="shared" si="1"/>
        <v>63</v>
      </c>
      <c r="I11">
        <f t="shared" si="1"/>
        <v>72</v>
      </c>
      <c r="J11">
        <f t="shared" si="1"/>
        <v>81</v>
      </c>
      <c r="K11">
        <f t="shared" si="1"/>
        <v>90</v>
      </c>
    </row>
    <row r="12" spans="1:11" x14ac:dyDescent="0.55000000000000004">
      <c r="A12" s="24">
        <v>10</v>
      </c>
      <c r="B12">
        <f t="shared" si="1"/>
        <v>10</v>
      </c>
      <c r="C12">
        <f t="shared" si="1"/>
        <v>20</v>
      </c>
      <c r="D12">
        <f t="shared" si="1"/>
        <v>30</v>
      </c>
      <c r="E12">
        <f t="shared" si="1"/>
        <v>40</v>
      </c>
      <c r="F12">
        <f t="shared" si="1"/>
        <v>50</v>
      </c>
      <c r="G12">
        <f t="shared" si="1"/>
        <v>60</v>
      </c>
      <c r="H12">
        <f t="shared" si="1"/>
        <v>70</v>
      </c>
      <c r="I12">
        <f t="shared" si="1"/>
        <v>80</v>
      </c>
      <c r="J12">
        <f t="shared" si="1"/>
        <v>90</v>
      </c>
      <c r="K12">
        <f t="shared" si="1"/>
        <v>100</v>
      </c>
    </row>
  </sheetData>
  <sheetProtection algorithmName="SHA-512" hashValue="GPAB0Aywbdt9rJsSgUFFL2GONsTJzUn+M0weglQk+QGt7mnnkHyVxzk+7fVbF1m/7wQM3wHSGDvagkMsv5whNA==" saltValue="ReIGo9E+9hfqdu0Upii+Ew==" spinCount="100000" sheet="1" objects="1" scenarios="1" selectLockedCells="1"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問１</vt:lpstr>
      <vt:lpstr>問２</vt:lpstr>
      <vt:lpstr>問３</vt:lpstr>
      <vt:lpstr>問４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Akito Ito</dc:creator>
  <cp:lastModifiedBy>Takayuki</cp:lastModifiedBy>
  <dcterms:created xsi:type="dcterms:W3CDTF">2022-09-12T07:14:05Z</dcterms:created>
  <dcterms:modified xsi:type="dcterms:W3CDTF">2022-09-14T21:51:45Z</dcterms:modified>
</cp:coreProperties>
</file>