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静岡大学(校務など)\2014年度\2014 経済学科\「経済情報処理」テキスト\"/>
    </mc:Choice>
  </mc:AlternateContent>
  <bookViews>
    <workbookView xWindow="0" yWindow="0" windowWidth="28800" windowHeight="12060" activeTab="2"/>
  </bookViews>
  <sheets>
    <sheet name="問1" sheetId="1" r:id="rId1"/>
    <sheet name="問2" sheetId="2" r:id="rId2"/>
    <sheet name="問3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  <c r="I10" i="5"/>
  <c r="I9" i="5"/>
  <c r="I8" i="5"/>
  <c r="I7" i="5"/>
  <c r="I6" i="5"/>
  <c r="I5" i="5"/>
  <c r="I4" i="5"/>
  <c r="I3" i="5"/>
  <c r="I2" i="5"/>
  <c r="E18" i="5"/>
  <c r="D18" i="5"/>
  <c r="C18" i="5"/>
  <c r="B18" i="5"/>
  <c r="E17" i="5"/>
  <c r="D17" i="5"/>
  <c r="C17" i="5"/>
  <c r="B17" i="5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B12" i="2" l="1"/>
  <c r="B11" i="2"/>
  <c r="B10" i="2"/>
</calcChain>
</file>

<file path=xl/sharedStrings.xml><?xml version="1.0" encoding="utf-8"?>
<sst xmlns="http://schemas.openxmlformats.org/spreadsheetml/2006/main" count="93" uniqueCount="82">
  <si>
    <t>月</t>
  </si>
  <si>
    <t>月</t>
    <rPh sb="0" eb="1">
      <t>ツキ</t>
    </rPh>
    <phoneticPr fontId="1"/>
  </si>
  <si>
    <t>CM回数</t>
  </si>
  <si>
    <t>CM回数</t>
    <rPh sb="2" eb="4">
      <t>カイスウ</t>
    </rPh>
    <phoneticPr fontId="1"/>
  </si>
  <si>
    <t>売上数</t>
    <rPh sb="0" eb="2">
      <t>ウリアゲ</t>
    </rPh>
    <rPh sb="2" eb="3">
      <t>スウ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</si>
  <si>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</si>
  <si>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</si>
  <si>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</si>
  <si>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</si>
  <si>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</si>
  <si>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</si>
  <si>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</si>
  <si>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</si>
  <si>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</si>
  <si>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</si>
  <si>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</si>
  <si>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</si>
  <si>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</si>
  <si>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</si>
  <si>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</si>
  <si>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</si>
  <si>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</si>
  <si>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</si>
  <si>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</si>
  <si>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</si>
  <si>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</si>
  <si>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</si>
  <si>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</si>
  <si>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</si>
  <si>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</si>
  <si>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</si>
  <si>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</si>
  <si>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</si>
  <si>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</si>
  <si>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</si>
  <si>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・回帰式は以下の通り。</t>
    <rPh sb="1" eb="3">
      <t>カイキ</t>
    </rPh>
    <rPh sb="3" eb="4">
      <t>シキ</t>
    </rPh>
    <rPh sb="5" eb="7">
      <t>イカ</t>
    </rPh>
    <rPh sb="8" eb="9">
      <t>トオ</t>
    </rPh>
    <phoneticPr fontId="1"/>
  </si>
  <si>
    <t>・決定係数の値が0.6以上であるため、回帰関係は強い。</t>
    <rPh sb="1" eb="3">
      <t>ケッテイ</t>
    </rPh>
    <rPh sb="3" eb="5">
      <t>ケイスウ</t>
    </rPh>
    <rPh sb="6" eb="7">
      <t>アタイ</t>
    </rPh>
    <rPh sb="11" eb="13">
      <t>イジョウ</t>
    </rPh>
    <rPh sb="19" eb="21">
      <t>カイキ</t>
    </rPh>
    <rPh sb="21" eb="23">
      <t>カンケイ</t>
    </rPh>
    <rPh sb="24" eb="25">
      <t>ツヨ</t>
    </rPh>
    <phoneticPr fontId="1"/>
  </si>
  <si>
    <t>・決定係数(excelでは重決定R2)は0.911045。</t>
    <rPh sb="1" eb="3">
      <t>ケッテイ</t>
    </rPh>
    <rPh sb="3" eb="5">
      <t>ケイスウ</t>
    </rPh>
    <rPh sb="13" eb="14">
      <t>ジュウ</t>
    </rPh>
    <rPh sb="14" eb="16">
      <t>ケッテイ</t>
    </rPh>
    <phoneticPr fontId="1"/>
  </si>
  <si>
    <t>・また、説明変数である「CM放送回数」の有意確率(P-値)が0.05未満であるため、5%水準で統計的に有意であると認められる。</t>
    <rPh sb="4" eb="6">
      <t>セツメイ</t>
    </rPh>
    <rPh sb="6" eb="8">
      <t>ヘンスウ</t>
    </rPh>
    <rPh sb="14" eb="16">
      <t>ホウソウ</t>
    </rPh>
    <rPh sb="16" eb="18">
      <t>カイスウ</t>
    </rPh>
    <rPh sb="20" eb="22">
      <t>ユウイ</t>
    </rPh>
    <rPh sb="22" eb="24">
      <t>カクリツ</t>
    </rPh>
    <rPh sb="27" eb="28">
      <t>アタイ</t>
    </rPh>
    <rPh sb="34" eb="36">
      <t>ミマン</t>
    </rPh>
    <rPh sb="44" eb="46">
      <t>スイジュン</t>
    </rPh>
    <rPh sb="47" eb="50">
      <t>トウケイテキ</t>
    </rPh>
    <rPh sb="51" eb="53">
      <t>ユウイ</t>
    </rPh>
    <rPh sb="57" eb="58">
      <t>ミト</t>
    </rPh>
    <phoneticPr fontId="1"/>
  </si>
  <si>
    <t>・したがって、CM放送回数に効果があったと判断できる。</t>
    <rPh sb="9" eb="11">
      <t>ホウソウ</t>
    </rPh>
    <rPh sb="11" eb="13">
      <t>カイスウ</t>
    </rPh>
    <rPh sb="14" eb="16">
      <t>コウカ</t>
    </rPh>
    <rPh sb="21" eb="23">
      <t>ハンダン</t>
    </rPh>
    <phoneticPr fontId="1"/>
  </si>
  <si>
    <t>曜日</t>
    <rPh sb="0" eb="2">
      <t>ヨウビ</t>
    </rPh>
    <phoneticPr fontId="1"/>
  </si>
  <si>
    <t>Aブランド</t>
    <phoneticPr fontId="1"/>
  </si>
  <si>
    <t>Dブランド</t>
    <phoneticPr fontId="1"/>
  </si>
  <si>
    <t>y=245.952+3.124836x</t>
    <phoneticPr fontId="1"/>
  </si>
  <si>
    <t>日</t>
    <rPh sb="0" eb="1">
      <t>ニチ</t>
    </rPh>
    <phoneticPr fontId="1"/>
  </si>
  <si>
    <t>火</t>
  </si>
  <si>
    <t>水</t>
  </si>
  <si>
    <t>木</t>
  </si>
  <si>
    <t>金</t>
  </si>
  <si>
    <t>土</t>
  </si>
  <si>
    <t>有意確率</t>
    <rPh sb="0" eb="2">
      <t>ユウイ</t>
    </rPh>
    <rPh sb="2" eb="4">
      <t>カクリツ</t>
    </rPh>
    <phoneticPr fontId="1"/>
  </si>
  <si>
    <t>検定統計量t</t>
    <rPh sb="0" eb="2">
      <t>ケンテイ</t>
    </rPh>
    <rPh sb="2" eb="5">
      <t>トウケイリョウ</t>
    </rPh>
    <phoneticPr fontId="1"/>
  </si>
  <si>
    <t>臨界値</t>
    <rPh sb="0" eb="2">
      <t>リンカイ</t>
    </rPh>
    <rPh sb="2" eb="3">
      <t>アタイ</t>
    </rPh>
    <phoneticPr fontId="1"/>
  </si>
  <si>
    <t>・検定統計量tは0.555303で臨界値2.178813よりも小さい。</t>
    <rPh sb="1" eb="3">
      <t>ケンテイ</t>
    </rPh>
    <rPh sb="3" eb="6">
      <t>トウケイリョウ</t>
    </rPh>
    <rPh sb="17" eb="20">
      <t>リンカイチ</t>
    </rPh>
    <rPh sb="31" eb="32">
      <t>チイ</t>
    </rPh>
    <phoneticPr fontId="1"/>
  </si>
  <si>
    <t>・また、有意確率は0.58889で0.05よりも大きい。</t>
    <rPh sb="4" eb="6">
      <t>ユウイ</t>
    </rPh>
    <rPh sb="6" eb="8">
      <t>カクリツ</t>
    </rPh>
    <rPh sb="24" eb="25">
      <t>オオ</t>
    </rPh>
    <phoneticPr fontId="1"/>
  </si>
  <si>
    <t>・したがって、帰無仮説は棄却できない。</t>
    <rPh sb="7" eb="8">
      <t>カエ</t>
    </rPh>
    <rPh sb="8" eb="9">
      <t>ナ</t>
    </rPh>
    <rPh sb="9" eb="11">
      <t>カセツ</t>
    </rPh>
    <rPh sb="12" eb="14">
      <t>キキャク</t>
    </rPh>
    <phoneticPr fontId="1"/>
  </si>
  <si>
    <t>・以上より、AブランドとBブランドの売上には差が無い、と考えられる。</t>
    <rPh sb="1" eb="3">
      <t>イジョウ</t>
    </rPh>
    <rPh sb="18" eb="20">
      <t>ウリアゲ</t>
    </rPh>
    <rPh sb="22" eb="23">
      <t>サ</t>
    </rPh>
    <rPh sb="24" eb="25">
      <t>ナ</t>
    </rPh>
    <rPh sb="28" eb="29">
      <t>カンガ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</si>
  <si>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</si>
  <si>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</si>
  <si>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</si>
  <si>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</si>
  <si>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</si>
  <si>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</si>
  <si>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Aブランド</t>
    <phoneticPr fontId="1"/>
  </si>
  <si>
    <t>Bブランド</t>
    <phoneticPr fontId="1"/>
  </si>
  <si>
    <t>Cブランド</t>
    <phoneticPr fontId="1"/>
  </si>
  <si>
    <t>Dブランド</t>
    <phoneticPr fontId="1"/>
  </si>
  <si>
    <t>計</t>
    <rPh sb="0" eb="1">
      <t>ケイ</t>
    </rPh>
    <phoneticPr fontId="1"/>
  </si>
  <si>
    <t>期待度数</t>
    <rPh sb="0" eb="2">
      <t>キタイ</t>
    </rPh>
    <rPh sb="2" eb="4">
      <t>ドスウ</t>
    </rPh>
    <phoneticPr fontId="1"/>
  </si>
  <si>
    <t>日曜日</t>
    <rPh sb="0" eb="3">
      <t>ニチヨウビ</t>
    </rPh>
    <phoneticPr fontId="1"/>
  </si>
  <si>
    <t>月曜日</t>
  </si>
  <si>
    <t>火曜日</t>
  </si>
  <si>
    <t>水曜日</t>
  </si>
  <si>
    <t>木曜日</t>
  </si>
  <si>
    <t>金曜日</t>
  </si>
  <si>
    <t>土曜日</t>
  </si>
  <si>
    <t>カイ2乗統計量</t>
    <rPh sb="3" eb="4">
      <t>ジョウ</t>
    </rPh>
    <rPh sb="4" eb="7">
      <t>トウケイリョウ</t>
    </rPh>
    <phoneticPr fontId="1"/>
  </si>
  <si>
    <t>自由度</t>
    <rPh sb="0" eb="3">
      <t>ジユウド</t>
    </rPh>
    <phoneticPr fontId="1"/>
  </si>
  <si>
    <t>有意水準α</t>
    <rPh sb="0" eb="2">
      <t>ユウイ</t>
    </rPh>
    <rPh sb="2" eb="4">
      <t>スイジュン</t>
    </rPh>
    <phoneticPr fontId="1"/>
  </si>
  <si>
    <t>p値</t>
    <rPh sb="1" eb="2">
      <t>アタイ</t>
    </rPh>
    <phoneticPr fontId="1"/>
  </si>
  <si>
    <t>・p値は0.099174で、0.05よりも大きい。</t>
    <rPh sb="2" eb="3">
      <t>アタイ</t>
    </rPh>
    <rPh sb="21" eb="22">
      <t>オオ</t>
    </rPh>
    <phoneticPr fontId="1"/>
  </si>
  <si>
    <t>・したがって、曜日と売上数には違いが認められない。</t>
    <rPh sb="7" eb="9">
      <t>ヨウビ</t>
    </rPh>
    <rPh sb="10" eb="12">
      <t>ウリアゲ</t>
    </rPh>
    <rPh sb="12" eb="13">
      <t>スウ</t>
    </rPh>
    <rPh sb="15" eb="16">
      <t>チガ</t>
    </rPh>
    <rPh sb="18" eb="19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</si>
</sst>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C28" sqref="C28"/>
    </sheetView>
  </sheetViews>
  <sheetFormatPr defaultRowHeight="13.5" x14ac:dyDescent="0.15"/>
  <cols>
    <col min="9" max="9" width="16.5" bestFit="1" customWidth="1"/>
  </cols>
  <sheetData>
    <row r="1" spans="1:13" x14ac:dyDescent="0.15">
      <c r="A1" t="s">
        <v>1</v>
      </c>
      <c r="B1" t="s">
        <v>3</v>
      </c>
      <c r="C1" t="s">
        <v>4</v>
      </c>
      <c r="E1" t="s">
        <v>11</v>
      </c>
    </row>
    <row r="2" spans="1:13" ht="14.25" thickBot="1" x14ac:dyDescent="0.2">
      <c r="A2" t="s">
        <v>5</v>
      </c>
      <c r="B2">
        <v>82</v>
      </c>
      <c r="C2">
        <v>523</v>
      </c>
    </row>
    <row r="3" spans="1:13" x14ac:dyDescent="0.15">
      <c r="A3" t="s">
        <v>6</v>
      </c>
      <c r="B3">
        <v>65</v>
      </c>
      <c r="C3">
        <v>450</v>
      </c>
      <c r="E3" s="4" t="s">
        <v>12</v>
      </c>
      <c r="F3" s="4"/>
    </row>
    <row r="4" spans="1:13" x14ac:dyDescent="0.15">
      <c r="A4" t="s">
        <v>7</v>
      </c>
      <c r="B4">
        <v>93</v>
      </c>
      <c r="C4">
        <v>540</v>
      </c>
      <c r="E4" s="1" t="s">
        <v>13</v>
      </c>
      <c r="F4" s="1">
        <v>0.95448662826367969</v>
      </c>
    </row>
    <row r="5" spans="1:13" x14ac:dyDescent="0.15">
      <c r="A5" t="s">
        <v>8</v>
      </c>
      <c r="B5">
        <v>110</v>
      </c>
      <c r="C5">
        <v>594</v>
      </c>
      <c r="E5" s="1" t="s">
        <v>14</v>
      </c>
      <c r="F5" s="1">
        <v>0.91104472353416788</v>
      </c>
    </row>
    <row r="6" spans="1:13" x14ac:dyDescent="0.15">
      <c r="A6" t="s">
        <v>9</v>
      </c>
      <c r="B6">
        <v>85</v>
      </c>
      <c r="C6">
        <v>487</v>
      </c>
      <c r="E6" s="1" t="s">
        <v>15</v>
      </c>
      <c r="F6" s="1">
        <v>0.8888059044177099</v>
      </c>
    </row>
    <row r="7" spans="1:13" x14ac:dyDescent="0.15">
      <c r="A7" t="s">
        <v>10</v>
      </c>
      <c r="B7">
        <v>96</v>
      </c>
      <c r="C7">
        <v>541</v>
      </c>
      <c r="E7" s="1" t="s">
        <v>16</v>
      </c>
      <c r="F7" s="1">
        <v>16.523834352301936</v>
      </c>
    </row>
    <row r="8" spans="1:13" ht="14.25" thickBot="1" x14ac:dyDescent="0.2">
      <c r="E8" s="2" t="s">
        <v>17</v>
      </c>
      <c r="F8" s="2">
        <v>6</v>
      </c>
    </row>
    <row r="10" spans="1:13" ht="14.25" thickBot="1" x14ac:dyDescent="0.2">
      <c r="E10" t="s">
        <v>18</v>
      </c>
    </row>
    <row r="11" spans="1:13" x14ac:dyDescent="0.15">
      <c r="E11" s="3"/>
      <c r="F11" s="3" t="s">
        <v>23</v>
      </c>
      <c r="G11" s="3" t="s">
        <v>24</v>
      </c>
      <c r="H11" s="3" t="s">
        <v>25</v>
      </c>
      <c r="I11" s="3" t="s">
        <v>26</v>
      </c>
      <c r="J11" s="3" t="s">
        <v>27</v>
      </c>
    </row>
    <row r="12" spans="1:13" x14ac:dyDescent="0.15">
      <c r="E12" s="1" t="s">
        <v>19</v>
      </c>
      <c r="F12" s="1">
        <v>1</v>
      </c>
      <c r="G12" s="1">
        <v>11185.351593190746</v>
      </c>
      <c r="H12" s="1">
        <v>11185.351593190746</v>
      </c>
      <c r="I12" s="1">
        <v>40.966416371449377</v>
      </c>
      <c r="J12" s="1">
        <v>3.0600607862525222E-3</v>
      </c>
    </row>
    <row r="13" spans="1:13" x14ac:dyDescent="0.15">
      <c r="E13" s="1" t="s">
        <v>20</v>
      </c>
      <c r="F13" s="1">
        <v>4</v>
      </c>
      <c r="G13" s="1">
        <v>1092.1484068092541</v>
      </c>
      <c r="H13" s="1">
        <v>273.03710170231352</v>
      </c>
      <c r="I13" s="1"/>
      <c r="J13" s="1"/>
    </row>
    <row r="14" spans="1:13" ht="14.25" thickBot="1" x14ac:dyDescent="0.2">
      <c r="E14" s="2" t="s">
        <v>21</v>
      </c>
      <c r="F14" s="2">
        <v>5</v>
      </c>
      <c r="G14" s="2">
        <v>12277.5</v>
      </c>
      <c r="H14" s="2"/>
      <c r="I14" s="2"/>
      <c r="J14" s="2"/>
    </row>
    <row r="15" spans="1:13" ht="14.25" thickBot="1" x14ac:dyDescent="0.2"/>
    <row r="16" spans="1:13" x14ac:dyDescent="0.15">
      <c r="E16" s="3"/>
      <c r="F16" s="3" t="s">
        <v>28</v>
      </c>
      <c r="G16" s="3" t="s">
        <v>16</v>
      </c>
      <c r="H16" s="3" t="s">
        <v>29</v>
      </c>
      <c r="I16" s="3" t="s">
        <v>30</v>
      </c>
      <c r="J16" s="3" t="s">
        <v>31</v>
      </c>
      <c r="K16" s="3" t="s">
        <v>32</v>
      </c>
      <c r="L16" s="3" t="s">
        <v>33</v>
      </c>
      <c r="M16" s="3" t="s">
        <v>34</v>
      </c>
    </row>
    <row r="17" spans="1:13" x14ac:dyDescent="0.15">
      <c r="E17" s="1" t="s">
        <v>22</v>
      </c>
      <c r="F17" s="1">
        <v>245.95198603230023</v>
      </c>
      <c r="G17" s="1">
        <v>43.730676202792147</v>
      </c>
      <c r="H17" s="1">
        <v>5.6242438349626189</v>
      </c>
      <c r="I17" s="1">
        <v>4.914630186012639E-3</v>
      </c>
      <c r="J17" s="1">
        <v>124.53616414206834</v>
      </c>
      <c r="K17" s="1">
        <v>367.36780792253211</v>
      </c>
      <c r="L17" s="1">
        <v>124.53616414206834</v>
      </c>
      <c r="M17" s="1">
        <v>367.36780792253211</v>
      </c>
    </row>
    <row r="18" spans="1:13" ht="14.25" thickBot="1" x14ac:dyDescent="0.2">
      <c r="E18" s="2" t="s">
        <v>2</v>
      </c>
      <c r="F18" s="2">
        <v>3.1248363160192065</v>
      </c>
      <c r="G18" s="2">
        <v>0.48821743631953524</v>
      </c>
      <c r="H18" s="2">
        <v>6.4005012593897215</v>
      </c>
      <c r="I18" s="2">
        <v>3.0600607862525165E-3</v>
      </c>
      <c r="J18" s="2">
        <v>1.7693274046776175</v>
      </c>
      <c r="K18" s="2">
        <v>4.4803452273607958</v>
      </c>
      <c r="L18" s="2">
        <v>1.7693274046776175</v>
      </c>
      <c r="M18" s="2">
        <v>4.4803452273607958</v>
      </c>
    </row>
    <row r="20" spans="1:13" x14ac:dyDescent="0.15">
      <c r="A20" t="s">
        <v>35</v>
      </c>
    </row>
    <row r="21" spans="1:13" x14ac:dyDescent="0.15">
      <c r="A21" t="s">
        <v>43</v>
      </c>
    </row>
    <row r="22" spans="1:13" x14ac:dyDescent="0.15">
      <c r="A22" t="s">
        <v>37</v>
      </c>
    </row>
    <row r="23" spans="1:13" x14ac:dyDescent="0.15">
      <c r="A23" t="s">
        <v>36</v>
      </c>
    </row>
    <row r="24" spans="1:13" x14ac:dyDescent="0.15">
      <c r="A24" t="s">
        <v>38</v>
      </c>
    </row>
    <row r="25" spans="1:13" x14ac:dyDescent="0.15">
      <c r="A25" t="s">
        <v>39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18" sqref="A18"/>
    </sheetView>
  </sheetViews>
  <sheetFormatPr defaultRowHeight="13.5" x14ac:dyDescent="0.15"/>
  <cols>
    <col min="1" max="1" width="11.625" bestFit="1" customWidth="1"/>
  </cols>
  <sheetData>
    <row r="1" spans="1:3" x14ac:dyDescent="0.15">
      <c r="A1" t="s">
        <v>40</v>
      </c>
      <c r="B1" t="s">
        <v>41</v>
      </c>
      <c r="C1" t="s">
        <v>42</v>
      </c>
    </row>
    <row r="2" spans="1:3" x14ac:dyDescent="0.15">
      <c r="A2" t="s">
        <v>44</v>
      </c>
      <c r="B2">
        <v>28</v>
      </c>
      <c r="C2">
        <v>35</v>
      </c>
    </row>
    <row r="3" spans="1:3" x14ac:dyDescent="0.15">
      <c r="A3" t="s">
        <v>0</v>
      </c>
      <c r="B3">
        <v>24</v>
      </c>
      <c r="C3">
        <v>20</v>
      </c>
    </row>
    <row r="4" spans="1:3" x14ac:dyDescent="0.15">
      <c r="A4" t="s">
        <v>45</v>
      </c>
      <c r="B4">
        <v>30</v>
      </c>
      <c r="C4">
        <v>38</v>
      </c>
    </row>
    <row r="5" spans="1:3" x14ac:dyDescent="0.15">
      <c r="A5" t="s">
        <v>46</v>
      </c>
      <c r="B5">
        <v>20</v>
      </c>
      <c r="C5">
        <v>14</v>
      </c>
    </row>
    <row r="6" spans="1:3" x14ac:dyDescent="0.15">
      <c r="A6" t="s">
        <v>47</v>
      </c>
      <c r="B6">
        <v>42</v>
      </c>
      <c r="C6">
        <v>20</v>
      </c>
    </row>
    <row r="7" spans="1:3" x14ac:dyDescent="0.15">
      <c r="A7" t="s">
        <v>48</v>
      </c>
      <c r="B7">
        <v>32</v>
      </c>
      <c r="C7">
        <v>44</v>
      </c>
    </row>
    <row r="8" spans="1:3" x14ac:dyDescent="0.15">
      <c r="A8" t="s">
        <v>49</v>
      </c>
      <c r="B8">
        <v>45</v>
      </c>
      <c r="C8">
        <v>29</v>
      </c>
    </row>
    <row r="10" spans="1:3" x14ac:dyDescent="0.15">
      <c r="A10" t="s">
        <v>50</v>
      </c>
      <c r="B10">
        <f>_xlfn.T.TEST(B2:B8,C2:C8,2,3)</f>
        <v>0.58888972478748625</v>
      </c>
    </row>
    <row r="11" spans="1:3" x14ac:dyDescent="0.15">
      <c r="A11" t="s">
        <v>51</v>
      </c>
      <c r="B11">
        <f>_xlfn.T.INV.2T(B10,12)</f>
        <v>0.55530316702975646</v>
      </c>
    </row>
    <row r="12" spans="1:3" x14ac:dyDescent="0.15">
      <c r="A12" t="s">
        <v>52</v>
      </c>
      <c r="B12">
        <f>_xlfn.T.INV.2T(0.05,12)</f>
        <v>2.1788128296672284</v>
      </c>
    </row>
    <row r="14" spans="1:3" x14ac:dyDescent="0.15">
      <c r="A14" t="s">
        <v>53</v>
      </c>
    </row>
    <row r="15" spans="1:3" x14ac:dyDescent="0.15">
      <c r="A15" t="s">
        <v>54</v>
      </c>
    </row>
    <row r="16" spans="1:3" x14ac:dyDescent="0.15">
      <c r="A16" t="s">
        <v>55</v>
      </c>
    </row>
    <row r="17" spans="1:1" x14ac:dyDescent="0.15">
      <c r="A17" t="s">
        <v>56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I12" sqref="I12"/>
    </sheetView>
  </sheetViews>
  <sheetFormatPr defaultRowHeight="13.5" x14ac:dyDescent="0.15"/>
  <cols>
    <col min="8" max="8" width="13.375" bestFit="1" customWidth="1"/>
  </cols>
  <sheetData>
    <row r="1" spans="1:9" x14ac:dyDescent="0.15">
      <c r="A1" t="s">
        <v>40</v>
      </c>
      <c r="B1" t="s">
        <v>63</v>
      </c>
      <c r="C1" t="s">
        <v>64</v>
      </c>
      <c r="D1" t="s">
        <v>65</v>
      </c>
      <c r="E1" t="s">
        <v>66</v>
      </c>
      <c r="F1" t="s">
        <v>67</v>
      </c>
    </row>
    <row r="2" spans="1:9" x14ac:dyDescent="0.15">
      <c r="A2" t="s">
        <v>44</v>
      </c>
      <c r="B2">
        <v>28</v>
      </c>
      <c r="C2">
        <v>23</v>
      </c>
      <c r="D2">
        <v>20</v>
      </c>
      <c r="E2">
        <v>35</v>
      </c>
      <c r="F2">
        <v>106</v>
      </c>
      <c r="H2" t="s">
        <v>69</v>
      </c>
      <c r="I2">
        <f>(B2-B12)^2/B12+(C2-C12)^2/C12+(D2-D12)^2/D12+(E2-E12)^2/E12</f>
        <v>6.4435703872184877</v>
      </c>
    </row>
    <row r="3" spans="1:9" x14ac:dyDescent="0.15">
      <c r="A3" t="s">
        <v>57</v>
      </c>
      <c r="B3">
        <v>24</v>
      </c>
      <c r="C3">
        <v>36</v>
      </c>
      <c r="D3">
        <v>26</v>
      </c>
      <c r="E3">
        <v>20</v>
      </c>
      <c r="F3">
        <v>106</v>
      </c>
      <c r="H3" t="s">
        <v>70</v>
      </c>
      <c r="I3">
        <f>(B3-B13)^2/B13+(C3-C13)^2/C13+(D3-D13)^2/D13+(E3-E13)^2/E13</f>
        <v>2.9772404021098162</v>
      </c>
    </row>
    <row r="4" spans="1:9" x14ac:dyDescent="0.15">
      <c r="A4" t="s">
        <v>58</v>
      </c>
      <c r="B4">
        <v>30</v>
      </c>
      <c r="C4">
        <v>45</v>
      </c>
      <c r="D4">
        <v>32</v>
      </c>
      <c r="E4">
        <v>38</v>
      </c>
      <c r="F4">
        <v>145</v>
      </c>
      <c r="H4" t="s">
        <v>71</v>
      </c>
      <c r="I4">
        <f>(B4-B14)^2/B14+(C4-C14)^2/C14+(D4-D14)^2/D14+(E4-E14)^2/E14</f>
        <v>2.6962194724757671</v>
      </c>
    </row>
    <row r="5" spans="1:9" x14ac:dyDescent="0.15">
      <c r="A5" t="s">
        <v>59</v>
      </c>
      <c r="B5">
        <v>20</v>
      </c>
      <c r="C5">
        <v>23</v>
      </c>
      <c r="D5">
        <v>18</v>
      </c>
      <c r="E5">
        <v>14</v>
      </c>
      <c r="F5">
        <v>75</v>
      </c>
      <c r="H5" t="s">
        <v>72</v>
      </c>
      <c r="I5">
        <f>(B5-B15)^2/B15+(C5-C15)^2/C15+(D5-D15)^2/D15+(E5-E15)^2/E15</f>
        <v>1.0084729585499392</v>
      </c>
    </row>
    <row r="6" spans="1:9" x14ac:dyDescent="0.15">
      <c r="A6" t="s">
        <v>60</v>
      </c>
      <c r="B6">
        <v>42</v>
      </c>
      <c r="C6">
        <v>33</v>
      </c>
      <c r="D6">
        <v>27</v>
      </c>
      <c r="E6">
        <v>20</v>
      </c>
      <c r="F6">
        <v>122</v>
      </c>
      <c r="H6" t="s">
        <v>73</v>
      </c>
      <c r="I6">
        <f>(B6-B16)^2/B16+(C6-C16)^2/C16+(D6-D16)^2/D16+(E6-E16)^2/E16</f>
        <v>6.1167048007788676</v>
      </c>
    </row>
    <row r="7" spans="1:9" x14ac:dyDescent="0.15">
      <c r="A7" t="s">
        <v>61</v>
      </c>
      <c r="B7">
        <v>32</v>
      </c>
      <c r="C7">
        <v>38</v>
      </c>
      <c r="D7">
        <v>36</v>
      </c>
      <c r="E7">
        <v>44</v>
      </c>
      <c r="F7">
        <v>150</v>
      </c>
      <c r="H7" t="s">
        <v>74</v>
      </c>
      <c r="I7">
        <f>(B7-B17)^2/B17+(C7-C17)^2/C17+(D7-D17)^2/D17+(E7-E17)^2/E17</f>
        <v>3.7643702287802232</v>
      </c>
    </row>
    <row r="8" spans="1:9" x14ac:dyDescent="0.15">
      <c r="A8" t="s">
        <v>62</v>
      </c>
      <c r="B8">
        <v>45</v>
      </c>
      <c r="C8">
        <v>38</v>
      </c>
      <c r="D8">
        <v>40</v>
      </c>
      <c r="E8">
        <v>29</v>
      </c>
      <c r="F8">
        <v>152</v>
      </c>
      <c r="H8" t="s">
        <v>75</v>
      </c>
      <c r="I8">
        <f>(B8-B18)^2/B18+(C8-C18)^2/C18+(D8-D18)^2/D18+(E8-E18)^2/E18</f>
        <v>3.0190151076483902</v>
      </c>
    </row>
    <row r="9" spans="1:9" x14ac:dyDescent="0.15">
      <c r="A9" t="s">
        <v>67</v>
      </c>
      <c r="B9">
        <v>221</v>
      </c>
      <c r="C9">
        <v>236</v>
      </c>
      <c r="D9">
        <v>199</v>
      </c>
      <c r="E9">
        <v>200</v>
      </c>
      <c r="F9">
        <v>856</v>
      </c>
      <c r="H9" t="s">
        <v>76</v>
      </c>
      <c r="I9">
        <f>SUM(I2:I8)</f>
        <v>26.02559335756149</v>
      </c>
    </row>
    <row r="10" spans="1:9" x14ac:dyDescent="0.15">
      <c r="H10" t="s">
        <v>77</v>
      </c>
      <c r="I10">
        <f>(4-1)*(7-1)</f>
        <v>18</v>
      </c>
    </row>
    <row r="11" spans="1:9" ht="12.75" customHeight="1" x14ac:dyDescent="0.15">
      <c r="A11" t="s">
        <v>68</v>
      </c>
      <c r="H11" t="s">
        <v>78</v>
      </c>
      <c r="I11">
        <v>0.05</v>
      </c>
    </row>
    <row r="12" spans="1:9" x14ac:dyDescent="0.15">
      <c r="A12" t="s">
        <v>44</v>
      </c>
      <c r="B12" s="5">
        <f>F2*B9/F9</f>
        <v>27.366822429906541</v>
      </c>
      <c r="C12" s="5">
        <f>F2*C9/F9</f>
        <v>29.22429906542056</v>
      </c>
      <c r="D12" s="5">
        <f>F2*D9/F9</f>
        <v>24.642523364485982</v>
      </c>
      <c r="E12" s="5">
        <f>F2*E9/F9</f>
        <v>24.766355140186917</v>
      </c>
      <c r="H12" t="s">
        <v>79</v>
      </c>
      <c r="I12">
        <f>_xlfn.CHISQ.DIST.RT(I9,I10)</f>
        <v>9.9174165117590446E-2</v>
      </c>
    </row>
    <row r="13" spans="1:9" x14ac:dyDescent="0.15">
      <c r="A13" t="s">
        <v>57</v>
      </c>
      <c r="B13" s="5">
        <f>F3*B9/F9</f>
        <v>27.366822429906541</v>
      </c>
      <c r="C13" s="5">
        <f>F3*C9/F9</f>
        <v>29.22429906542056</v>
      </c>
      <c r="D13" s="5">
        <f>F3*D9/F9</f>
        <v>24.642523364485982</v>
      </c>
      <c r="E13" s="5">
        <f>F3*E9/F9</f>
        <v>24.766355140186917</v>
      </c>
    </row>
    <row r="14" spans="1:9" x14ac:dyDescent="0.15">
      <c r="A14" t="s">
        <v>45</v>
      </c>
      <c r="B14" s="5">
        <f>F4*B9/F9</f>
        <v>37.435747663551403</v>
      </c>
      <c r="C14" s="5">
        <f>F4*C9/F9</f>
        <v>39.976635514018689</v>
      </c>
      <c r="D14" s="5">
        <f>F4*D9/F9</f>
        <v>33.709112149532707</v>
      </c>
      <c r="E14" s="5">
        <f>F4*E9/F9</f>
        <v>33.878504672897193</v>
      </c>
    </row>
    <row r="15" spans="1:9" x14ac:dyDescent="0.15">
      <c r="A15" t="s">
        <v>46</v>
      </c>
      <c r="B15" s="5">
        <f>F5*B9/F9</f>
        <v>19.363317757009344</v>
      </c>
      <c r="C15" s="5">
        <f>F5*C9/F9</f>
        <v>20.677570093457945</v>
      </c>
      <c r="D15" s="5">
        <f>F5*D9/F9</f>
        <v>17.435747663551403</v>
      </c>
      <c r="E15" s="5">
        <f>F5*E9/F9</f>
        <v>17.523364485981308</v>
      </c>
    </row>
    <row r="16" spans="1:9" x14ac:dyDescent="0.15">
      <c r="A16" t="s">
        <v>47</v>
      </c>
      <c r="B16" s="5">
        <f>F6*B9/F9</f>
        <v>31.497663551401867</v>
      </c>
      <c r="C16" s="5">
        <f>F6*C9/F9</f>
        <v>33.635514018691588</v>
      </c>
      <c r="D16" s="5">
        <f>F6*D9/F9</f>
        <v>28.36214953271028</v>
      </c>
      <c r="E16" s="5">
        <f>F6*E9/F9</f>
        <v>28.504672897196262</v>
      </c>
    </row>
    <row r="17" spans="1:5" x14ac:dyDescent="0.15">
      <c r="A17" t="s">
        <v>48</v>
      </c>
      <c r="B17" s="5">
        <f>F7*B9/F9</f>
        <v>38.726635514018689</v>
      </c>
      <c r="C17" s="5">
        <f>F7*C9/F9</f>
        <v>41.355140186915889</v>
      </c>
      <c r="D17" s="5">
        <f>F7*D9/F9</f>
        <v>34.871495327102807</v>
      </c>
      <c r="E17" s="5">
        <f>F7*E9/F9</f>
        <v>35.046728971962615</v>
      </c>
    </row>
    <row r="18" spans="1:5" x14ac:dyDescent="0.15">
      <c r="A18" t="s">
        <v>49</v>
      </c>
      <c r="B18" s="5">
        <f>F8*B9/F9</f>
        <v>39.242990654205606</v>
      </c>
      <c r="C18" s="5">
        <f>F8*C9/F9</f>
        <v>41.90654205607477</v>
      </c>
      <c r="D18" s="5">
        <f>F8*D9/F9</f>
        <v>35.336448598130843</v>
      </c>
      <c r="E18" s="5">
        <f>F8*E9/F9</f>
        <v>35.514018691588788</v>
      </c>
    </row>
    <row r="20" spans="1:5" x14ac:dyDescent="0.15">
      <c r="A20" t="s">
        <v>80</v>
      </c>
    </row>
    <row r="21" spans="1:5" x14ac:dyDescent="0.15">
      <c r="A21" t="s">
        <v>81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問1</vt:lpstr>
      <vt:lpstr>問2</vt:lpstr>
      <vt:lpstr>問3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Takuya Suzuki</dc:creator>
  <cp:lastModifiedBy>Takuya Suzuki</cp:lastModifiedBy>
  <dcterms:created xsi:type="dcterms:W3CDTF">2014-10-16T01:42:08Z</dcterms:created>
  <dcterms:modified xsi:type="dcterms:W3CDTF">2014-10-17T06:29:29Z</dcterms:modified>
</cp:coreProperties>
</file>