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o\Dropbox\2014講義\教科書\chapter10\新しいフォルダー\第3章\"/>
    </mc:Choice>
  </mc:AlternateContent>
  <bookViews>
    <workbookView xWindow="240" yWindow="60" windowWidth="14940" windowHeight="7200" tabRatio="944"/>
  </bookViews>
  <sheets>
    <sheet name="寄与度分析" sheetId="28" r:id="rId1"/>
  </sheets>
  <calcPr calcId="152511"/>
</workbook>
</file>

<file path=xl/calcChain.xml><?xml version="1.0" encoding="utf-8"?>
<calcChain xmlns="http://schemas.openxmlformats.org/spreadsheetml/2006/main">
  <c r="O4" i="28" l="1"/>
  <c r="Q4" i="28"/>
  <c r="K20" i="28"/>
  <c r="L20" i="28"/>
  <c r="M20" i="28"/>
  <c r="N20" i="28"/>
  <c r="K21" i="28"/>
  <c r="L21" i="28"/>
  <c r="M21" i="28"/>
  <c r="N21" i="28"/>
  <c r="K4" i="28"/>
  <c r="L4" i="28"/>
  <c r="M4" i="28"/>
  <c r="N4" i="28"/>
  <c r="K5" i="28"/>
  <c r="L5" i="28"/>
  <c r="M5" i="28"/>
  <c r="N5" i="28"/>
  <c r="K6" i="28"/>
  <c r="L6" i="28"/>
  <c r="M6" i="28"/>
  <c r="N6" i="28"/>
  <c r="K7" i="28"/>
  <c r="L7" i="28"/>
  <c r="M7" i="28"/>
  <c r="N7" i="28"/>
  <c r="K8" i="28"/>
  <c r="L8" i="28"/>
  <c r="M8" i="28"/>
  <c r="N8" i="28"/>
  <c r="K9" i="28"/>
  <c r="L9" i="28"/>
  <c r="M9" i="28"/>
  <c r="N9" i="28"/>
  <c r="K10" i="28"/>
  <c r="L10" i="28"/>
  <c r="M10" i="28"/>
  <c r="N10" i="28"/>
  <c r="K11" i="28"/>
  <c r="L11" i="28"/>
  <c r="M11" i="28"/>
  <c r="N11" i="28"/>
  <c r="K12" i="28"/>
  <c r="L12" i="28"/>
  <c r="M12" i="28"/>
  <c r="N12" i="28"/>
  <c r="K13" i="28"/>
  <c r="L13" i="28"/>
  <c r="M13" i="28"/>
  <c r="N13" i="28"/>
  <c r="K14" i="28"/>
  <c r="L14" i="28"/>
  <c r="M14" i="28"/>
  <c r="N14" i="28"/>
  <c r="K15" i="28"/>
  <c r="L15" i="28"/>
  <c r="M15" i="28"/>
  <c r="N15" i="28"/>
  <c r="K16" i="28"/>
  <c r="L16" i="28"/>
  <c r="M16" i="28"/>
  <c r="N16" i="28"/>
  <c r="K17" i="28"/>
  <c r="L17" i="28"/>
  <c r="M17" i="28"/>
  <c r="N17" i="28"/>
  <c r="K18" i="28"/>
  <c r="L18" i="28"/>
  <c r="M18" i="28"/>
  <c r="N18" i="28"/>
  <c r="K19" i="28"/>
  <c r="L19" i="28"/>
  <c r="M19" i="28"/>
  <c r="N19" i="28"/>
  <c r="N3" i="28"/>
  <c r="L3" i="28"/>
  <c r="M3" i="28"/>
  <c r="K3" i="28"/>
  <c r="G19" i="28"/>
  <c r="O19" i="28" s="1"/>
  <c r="H19" i="28"/>
  <c r="P19" i="28" s="1"/>
  <c r="I19" i="28"/>
  <c r="Q19" i="28" s="1"/>
  <c r="J19" i="28"/>
  <c r="R19" i="28" s="1"/>
  <c r="G20" i="28"/>
  <c r="O20" i="28" s="1"/>
  <c r="H20" i="28"/>
  <c r="P20" i="28" s="1"/>
  <c r="I20" i="28"/>
  <c r="Q20" i="28" s="1"/>
  <c r="J20" i="28"/>
  <c r="R20" i="28" s="1"/>
  <c r="G21" i="28"/>
  <c r="O21" i="28" s="1"/>
  <c r="H21" i="28"/>
  <c r="P21" i="28" s="1"/>
  <c r="I21" i="28"/>
  <c r="Q21" i="28" s="1"/>
  <c r="J21" i="28"/>
  <c r="R21" i="28" s="1"/>
  <c r="G5" i="28"/>
  <c r="O5" i="28" s="1"/>
  <c r="H5" i="28"/>
  <c r="P5" i="28" s="1"/>
  <c r="I5" i="28"/>
  <c r="Q5" i="28" s="1"/>
  <c r="J5" i="28"/>
  <c r="R5" i="28" s="1"/>
  <c r="G6" i="28"/>
  <c r="O6" i="28" s="1"/>
  <c r="H6" i="28"/>
  <c r="P6" i="28" s="1"/>
  <c r="I6" i="28"/>
  <c r="Q6" i="28" s="1"/>
  <c r="J6" i="28"/>
  <c r="R6" i="28" s="1"/>
  <c r="G7" i="28"/>
  <c r="O7" i="28" s="1"/>
  <c r="H7" i="28"/>
  <c r="P7" i="28" s="1"/>
  <c r="I7" i="28"/>
  <c r="Q7" i="28" s="1"/>
  <c r="J7" i="28"/>
  <c r="R7" i="28" s="1"/>
  <c r="G8" i="28"/>
  <c r="O8" i="28" s="1"/>
  <c r="H8" i="28"/>
  <c r="P8" i="28" s="1"/>
  <c r="I8" i="28"/>
  <c r="Q8" i="28" s="1"/>
  <c r="J8" i="28"/>
  <c r="R8" i="28" s="1"/>
  <c r="G9" i="28"/>
  <c r="O9" i="28" s="1"/>
  <c r="H9" i="28"/>
  <c r="P9" i="28" s="1"/>
  <c r="I9" i="28"/>
  <c r="Q9" i="28" s="1"/>
  <c r="J9" i="28"/>
  <c r="R9" i="28" s="1"/>
  <c r="G10" i="28"/>
  <c r="O10" i="28" s="1"/>
  <c r="H10" i="28"/>
  <c r="P10" i="28" s="1"/>
  <c r="I10" i="28"/>
  <c r="Q10" i="28" s="1"/>
  <c r="J10" i="28"/>
  <c r="R10" i="28" s="1"/>
  <c r="G11" i="28"/>
  <c r="O11" i="28" s="1"/>
  <c r="H11" i="28"/>
  <c r="P11" i="28" s="1"/>
  <c r="I11" i="28"/>
  <c r="Q11" i="28" s="1"/>
  <c r="J11" i="28"/>
  <c r="R11" i="28" s="1"/>
  <c r="G12" i="28"/>
  <c r="O12" i="28" s="1"/>
  <c r="H12" i="28"/>
  <c r="P12" i="28" s="1"/>
  <c r="I12" i="28"/>
  <c r="Q12" i="28" s="1"/>
  <c r="J12" i="28"/>
  <c r="R12" i="28" s="1"/>
  <c r="G13" i="28"/>
  <c r="O13" i="28" s="1"/>
  <c r="H13" i="28"/>
  <c r="P13" i="28" s="1"/>
  <c r="I13" i="28"/>
  <c r="Q13" i="28" s="1"/>
  <c r="J13" i="28"/>
  <c r="R13" i="28" s="1"/>
  <c r="G14" i="28"/>
  <c r="O14" i="28" s="1"/>
  <c r="H14" i="28"/>
  <c r="P14" i="28" s="1"/>
  <c r="I14" i="28"/>
  <c r="Q14" i="28" s="1"/>
  <c r="J14" i="28"/>
  <c r="R14" i="28" s="1"/>
  <c r="G15" i="28"/>
  <c r="O15" i="28" s="1"/>
  <c r="H15" i="28"/>
  <c r="P15" i="28" s="1"/>
  <c r="I15" i="28"/>
  <c r="Q15" i="28" s="1"/>
  <c r="J15" i="28"/>
  <c r="R15" i="28" s="1"/>
  <c r="G16" i="28"/>
  <c r="O16" i="28" s="1"/>
  <c r="H16" i="28"/>
  <c r="P16" i="28" s="1"/>
  <c r="I16" i="28"/>
  <c r="Q16" i="28" s="1"/>
  <c r="J16" i="28"/>
  <c r="R16" i="28" s="1"/>
  <c r="G17" i="28"/>
  <c r="O17" i="28" s="1"/>
  <c r="H17" i="28"/>
  <c r="P17" i="28" s="1"/>
  <c r="I17" i="28"/>
  <c r="Q17" i="28" s="1"/>
  <c r="J17" i="28"/>
  <c r="R17" i="28" s="1"/>
  <c r="G18" i="28"/>
  <c r="O18" i="28" s="1"/>
  <c r="H18" i="28"/>
  <c r="P18" i="28" s="1"/>
  <c r="I18" i="28"/>
  <c r="Q18" i="28" s="1"/>
  <c r="J18" i="28"/>
  <c r="R18" i="28" s="1"/>
  <c r="J4" i="28"/>
  <c r="R4" i="28" s="1"/>
  <c r="H4" i="28"/>
  <c r="P4" i="28" s="1"/>
  <c r="I4" i="28"/>
  <c r="G4" i="28"/>
  <c r="S4" i="28" s="1"/>
  <c r="S18" i="28" l="1"/>
  <c r="S17" i="28"/>
  <c r="S16" i="28"/>
  <c r="S15" i="28"/>
  <c r="S14" i="28"/>
  <c r="S13" i="28"/>
  <c r="S12" i="28"/>
  <c r="S11" i="28"/>
  <c r="S10" i="28"/>
  <c r="S9" i="28"/>
  <c r="S8" i="28"/>
  <c r="S7" i="28"/>
  <c r="S6" i="28"/>
  <c r="S5" i="28"/>
  <c r="S21" i="28"/>
  <c r="S20" i="28"/>
  <c r="S19" i="28"/>
  <c r="T21" i="28" l="1"/>
  <c r="T20" i="28"/>
  <c r="T19" i="28"/>
  <c r="T18" i="28"/>
  <c r="T17" i="28"/>
  <c r="T16" i="28"/>
  <c r="T15" i="28"/>
  <c r="T14" i="28"/>
  <c r="T13" i="28"/>
  <c r="T12" i="28"/>
  <c r="T11" i="28"/>
  <c r="T10" i="28"/>
  <c r="T9" i="28"/>
  <c r="T8" i="28"/>
  <c r="T7" i="28"/>
  <c r="T6" i="28"/>
  <c r="T5" i="28"/>
  <c r="T4" i="28"/>
</calcChain>
</file>

<file path=xl/sharedStrings.xml><?xml version="1.0" encoding="utf-8"?>
<sst xmlns="http://schemas.openxmlformats.org/spreadsheetml/2006/main" count="24" uniqueCount="12">
  <si>
    <t>寄与度の合計</t>
    <rPh sb="0" eb="3">
      <t>キヨド</t>
    </rPh>
    <rPh sb="4" eb="6">
      <t>ゴウケイ</t>
    </rPh>
    <phoneticPr fontId="1"/>
  </si>
  <si>
    <t>年</t>
    <rPh sb="0" eb="1">
      <t>ネン</t>
    </rPh>
    <phoneticPr fontId="1"/>
  </si>
  <si>
    <t>国内　　総生産</t>
    <rPh sb="5" eb="7">
      <t>セイサン</t>
    </rPh>
    <phoneticPr fontId="1"/>
  </si>
  <si>
    <t>民間最終消費支出</t>
    <rPh sb="0" eb="2">
      <t>ミンカン</t>
    </rPh>
    <rPh sb="2" eb="4">
      <t>サイシュウ</t>
    </rPh>
    <rPh sb="4" eb="6">
      <t>ショウヒ</t>
    </rPh>
    <rPh sb="6" eb="8">
      <t>シシュツ</t>
    </rPh>
    <phoneticPr fontId="1"/>
  </si>
  <si>
    <t>経済　　成長率（％）</t>
    <rPh sb="0" eb="2">
      <t>ケイザイ</t>
    </rPh>
    <rPh sb="4" eb="7">
      <t>セイチョウリツ</t>
    </rPh>
    <phoneticPr fontId="1"/>
  </si>
  <si>
    <t>政府　　　消費</t>
    <phoneticPr fontId="1"/>
  </si>
  <si>
    <r>
      <rPr>
        <sz val="11"/>
        <rFont val="ＭＳ 明朝"/>
        <family val="1"/>
        <charset val="128"/>
      </rPr>
      <t>総資本形成</t>
    </r>
    <phoneticPr fontId="1"/>
  </si>
  <si>
    <r>
      <rPr>
        <sz val="11"/>
        <rFont val="ＭＳ 明朝"/>
        <family val="1"/>
        <charset val="128"/>
      </rPr>
      <t>純輸出</t>
    </r>
    <phoneticPr fontId="1"/>
  </si>
  <si>
    <t>寄与度（％）</t>
    <rPh sb="0" eb="3">
      <t>キヨド</t>
    </rPh>
    <phoneticPr fontId="1"/>
  </si>
  <si>
    <r>
      <rPr>
        <sz val="11"/>
        <rFont val="ＭＳ 明朝"/>
        <family val="1"/>
        <charset val="128"/>
      </rPr>
      <t>実数（</t>
    </r>
    <r>
      <rPr>
        <sz val="11"/>
        <rFont val="Century"/>
        <family val="1"/>
      </rPr>
      <t>10</t>
    </r>
    <r>
      <rPr>
        <sz val="11"/>
        <rFont val="ＭＳ 明朝"/>
        <family val="1"/>
        <charset val="128"/>
      </rPr>
      <t>億円）</t>
    </r>
    <rPh sb="0" eb="2">
      <t>ジッスウ</t>
    </rPh>
    <rPh sb="5" eb="7">
      <t>オクエン</t>
    </rPh>
    <phoneticPr fontId="1"/>
  </si>
  <si>
    <t>構成比</t>
    <rPh sb="0" eb="3">
      <t>コウセイヒ</t>
    </rPh>
    <phoneticPr fontId="1"/>
  </si>
  <si>
    <t>対前年増加率（％）</t>
    <rPh sb="0" eb="1">
      <t>タイ</t>
    </rPh>
    <rPh sb="1" eb="3">
      <t>ゼンネン</t>
    </rPh>
    <rPh sb="3" eb="5">
      <t>ゾウカ</t>
    </rPh>
    <rPh sb="5" eb="6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</si>
</sst>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7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14"/>
      <name val="Century"/>
      <family val="1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3" xfId="0" applyBorder="1"/>
    <xf numFmtId="3" fontId="4" fillId="0" borderId="3" xfId="0" applyNumberFormat="1" applyFont="1" applyBorder="1" applyAlignment="1">
      <alignment horizontal="right" vertical="center"/>
    </xf>
    <xf numFmtId="0" fontId="0" fillId="0" borderId="0" xfId="0" applyBorder="1"/>
    <xf numFmtId="4" fontId="4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 applyProtection="1">
      <alignment horizontal="center" wrapText="1"/>
    </xf>
    <xf numFmtId="0" fontId="4" fillId="0" borderId="3" xfId="0" applyFont="1" applyBorder="1" applyAlignment="1" applyProtection="1">
      <alignment horizont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/>
    <xf numFmtId="176" fontId="0" fillId="0" borderId="0" xfId="0" applyNumberFormat="1" applyBorder="1"/>
    <xf numFmtId="0" fontId="2" fillId="0" borderId="6" xfId="0" applyFont="1" applyBorder="1" applyAlignment="1"/>
    <xf numFmtId="0" fontId="4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88136100662816"/>
          <c:y val="9.5524617393840286E-2"/>
          <c:w val="0.68868786010666949"/>
          <c:h val="0.73675578518301255"/>
        </c:manualLayout>
      </c:layout>
      <c:barChart>
        <c:barDir val="col"/>
        <c:grouping val="stacked"/>
        <c:varyColors val="0"/>
        <c:ser>
          <c:idx val="0"/>
          <c:order val="0"/>
          <c:tx>
            <c:v>民間最終消費支出</c:v>
          </c:tx>
          <c:spPr>
            <a:pattFill prst="nar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政府最終消費支出</c:v>
          </c:tx>
          <c:spPr>
            <a:solidFill>
              <a:schemeClr val="tx1"/>
            </a:solidFill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v>総資本消費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3175">
              <a:solidFill>
                <a:schemeClr val="tx1"/>
              </a:solidFill>
            </a:ln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v>純輸出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71409040"/>
        <c:axId val="1271409584"/>
      </c:barChart>
      <c:lineChart>
        <c:grouping val="stacked"/>
        <c:varyColors val="0"/>
        <c:ser>
          <c:idx val="4"/>
          <c:order val="4"/>
          <c:tx>
            <c:v>GDP成長率</c:v>
          </c:tx>
          <c:cat>
            <c:numRef>
              <c:f>寄与度分析!$A$3:$A$21</c:f>
              <c:numCache>
                <c:formatCode>General</c:formatCod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numCache>
            </c:numRef>
          </c:cat>
          <c:val>
            <c:numRef>
              <c:f>寄与度分析!$T$4:$T$21</c:f>
              <c:numCache>
                <c:formatCode>#,##0.00</c:formatCode>
                <c:ptCount val="18"/>
                <c:pt idx="0">
                  <c:v>1.1490623801969069</c:v>
                </c:pt>
                <c:pt idx="1">
                  <c:v>2.1787202501972245</c:v>
                </c:pt>
                <c:pt idx="2">
                  <c:v>1.4536063277782703</c:v>
                </c:pt>
                <c:pt idx="3">
                  <c:v>-2.0368511025261413</c:v>
                </c:pt>
                <c:pt idx="4">
                  <c:v>-0.48401832497711217</c:v>
                </c:pt>
                <c:pt idx="5">
                  <c:v>2.0855999301583985</c:v>
                </c:pt>
                <c:pt idx="6">
                  <c:v>0.3348600498265063</c:v>
                </c:pt>
                <c:pt idx="7">
                  <c:v>0.20257949697932873</c:v>
                </c:pt>
                <c:pt idx="8">
                  <c:v>1.2137059615904195</c:v>
                </c:pt>
                <c:pt idx="9">
                  <c:v>2.1527362540042638</c:v>
                </c:pt>
                <c:pt idx="10">
                  <c:v>1.3616531330754678</c:v>
                </c:pt>
                <c:pt idx="11">
                  <c:v>1.7120741172471361</c:v>
                </c:pt>
                <c:pt idx="12">
                  <c:v>2.2981313744713896</c:v>
                </c:pt>
                <c:pt idx="13">
                  <c:v>-0.83460259298971962</c:v>
                </c:pt>
                <c:pt idx="14">
                  <c:v>-5.3361564502734389</c:v>
                </c:pt>
                <c:pt idx="15">
                  <c:v>6.6952011203568933</c:v>
                </c:pt>
                <c:pt idx="16">
                  <c:v>0.51980932834763105</c:v>
                </c:pt>
                <c:pt idx="17">
                  <c:v>-6.1945439139306667E-3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409040"/>
        <c:axId val="1271409584"/>
      </c:lineChart>
      <c:dateAx>
        <c:axId val="127140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</a:t>
                </a:r>
              </a:p>
            </c:rich>
          </c:tx>
          <c:layout>
            <c:manualLayout>
              <c:xMode val="edge"/>
              <c:yMode val="edge"/>
              <c:x val="0.79025584937429993"/>
              <c:y val="0.86567214914754564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crossAx val="1271409584"/>
        <c:crosses val="autoZero"/>
        <c:auto val="0"/>
        <c:lblOffset val="100"/>
        <c:baseTimeUnit val="days"/>
      </c:dateAx>
      <c:valAx>
        <c:axId val="1271409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 sz="1050"/>
                  <a:t>％</a:t>
                </a:r>
              </a:p>
            </c:rich>
          </c:tx>
          <c:layout>
            <c:manualLayout>
              <c:xMode val="edge"/>
              <c:yMode val="edge"/>
              <c:x val="5.1203727761536151E-2"/>
              <c:y val="2.395932392508907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71409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133792237743929"/>
          <c:y val="0.40928525238692987"/>
          <c:w val="0.18503401360544217"/>
          <c:h val="0.31913603922718831"/>
        </c:manualLayout>
      </c:layout>
      <c:overlay val="0"/>
      <c:txPr>
        <a:bodyPr/>
        <a:lstStyle/>
        <a:p>
          <a:pPr>
            <a:defRPr sz="900" baseline="0">
              <a:latin typeface="Century" panose="02040604050505020304" pitchFamily="18" charset="0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352425</xdr:colOff>
      <xdr:row>0</xdr:row>
      <xdr:rowOff>161925</xdr:rowOff>
    </xdr:from>
    <xdr:to>
      <xdr:col>37</xdr:col>
      <xdr:colOff>647700</xdr:colOff>
      <xdr:row>15</xdr:row>
      <xdr:rowOff>66675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showGridLines="0" tabSelected="1" zoomScale="85" zoomScaleNormal="85" workbookViewId="0">
      <selection activeCell="V3" sqref="V3"/>
    </sheetView>
  </sheetViews>
  <sheetFormatPr defaultRowHeight="17.25" x14ac:dyDescent="0.2"/>
  <cols>
    <col min="1" max="1" width="5.3984375" customWidth="1"/>
    <col min="2" max="2" width="7.296875" customWidth="1"/>
    <col min="3" max="6" width="6.69921875" customWidth="1"/>
    <col min="7" max="7" width="7.5" customWidth="1"/>
    <col min="8" max="19" width="6.69921875" customWidth="1"/>
    <col min="20" max="21" width="5.69921875" customWidth="1"/>
  </cols>
  <sheetData>
    <row r="1" spans="1:21" ht="18" customHeight="1" x14ac:dyDescent="0.25">
      <c r="A1" s="14" t="s">
        <v>1</v>
      </c>
      <c r="B1" s="15" t="s">
        <v>9</v>
      </c>
      <c r="C1" s="16"/>
      <c r="D1" s="16"/>
      <c r="E1" s="16"/>
      <c r="F1" s="17"/>
      <c r="G1" s="23" t="s">
        <v>11</v>
      </c>
      <c r="H1" s="24"/>
      <c r="I1" s="24"/>
      <c r="J1" s="24"/>
      <c r="K1" s="24" t="s">
        <v>10</v>
      </c>
      <c r="L1" s="24"/>
      <c r="M1" s="24"/>
      <c r="N1" s="24"/>
      <c r="O1" s="18" t="s">
        <v>8</v>
      </c>
      <c r="P1" s="19"/>
      <c r="Q1" s="19"/>
      <c r="R1" s="19"/>
      <c r="S1" s="20"/>
      <c r="T1" s="25" t="s">
        <v>4</v>
      </c>
      <c r="U1" s="21"/>
    </row>
    <row r="2" spans="1:21" ht="30" customHeight="1" x14ac:dyDescent="0.2">
      <c r="A2" s="14"/>
      <c r="B2" s="5" t="s">
        <v>3</v>
      </c>
      <c r="C2" s="5" t="s">
        <v>5</v>
      </c>
      <c r="D2" s="6" t="s">
        <v>6</v>
      </c>
      <c r="E2" s="7" t="s">
        <v>7</v>
      </c>
      <c r="F2" s="5" t="s">
        <v>2</v>
      </c>
      <c r="G2" s="5" t="s">
        <v>3</v>
      </c>
      <c r="H2" s="5" t="s">
        <v>5</v>
      </c>
      <c r="I2" s="6" t="s">
        <v>6</v>
      </c>
      <c r="J2" s="7" t="s">
        <v>7</v>
      </c>
      <c r="K2" s="5" t="s">
        <v>3</v>
      </c>
      <c r="L2" s="5" t="s">
        <v>5</v>
      </c>
      <c r="M2" s="6" t="s">
        <v>6</v>
      </c>
      <c r="N2" s="7" t="s">
        <v>7</v>
      </c>
      <c r="O2" s="5" t="s">
        <v>3</v>
      </c>
      <c r="P2" s="5" t="s">
        <v>5</v>
      </c>
      <c r="Q2" s="6" t="s">
        <v>6</v>
      </c>
      <c r="R2" s="7" t="s">
        <v>7</v>
      </c>
      <c r="S2" s="5" t="s">
        <v>0</v>
      </c>
      <c r="T2" s="26"/>
      <c r="U2" s="22"/>
    </row>
    <row r="3" spans="1:21" x14ac:dyDescent="0.2">
      <c r="A3" s="8">
        <v>1994</v>
      </c>
      <c r="B3" s="2">
        <v>268080.59999999998</v>
      </c>
      <c r="C3" s="2">
        <v>69478.399999999994</v>
      </c>
      <c r="D3" s="2">
        <v>125617.1</v>
      </c>
      <c r="E3" s="2">
        <v>-4872</v>
      </c>
      <c r="F3" s="2">
        <v>458304.1</v>
      </c>
      <c r="G3" s="2"/>
      <c r="H3" s="2"/>
      <c r="I3" s="2"/>
      <c r="J3" s="2"/>
      <c r="K3" s="4">
        <f>B3/$F3</f>
        <v>0.58494043583725297</v>
      </c>
      <c r="L3" s="4">
        <f t="shared" ref="L3:M3" si="0">C3/$F3</f>
        <v>0.15159890561747102</v>
      </c>
      <c r="M3" s="4">
        <f t="shared" si="0"/>
        <v>0.27409115475947088</v>
      </c>
      <c r="N3" s="4">
        <f>E3/$F3</f>
        <v>-1.0630496214194899E-2</v>
      </c>
      <c r="O3" s="4"/>
      <c r="P3" s="4"/>
      <c r="Q3" s="4"/>
      <c r="R3" s="4"/>
      <c r="S3" s="2"/>
      <c r="T3" s="1"/>
    </row>
    <row r="4" spans="1:21" x14ac:dyDescent="0.2">
      <c r="A4" s="8">
        <v>1995</v>
      </c>
      <c r="B4" s="2">
        <v>271302.8</v>
      </c>
      <c r="C4" s="2">
        <v>72462.899999999994</v>
      </c>
      <c r="D4" s="2">
        <v>127995.8</v>
      </c>
      <c r="E4" s="2">
        <v>-8191.1</v>
      </c>
      <c r="F4" s="2">
        <v>463570.3</v>
      </c>
      <c r="G4" s="4">
        <f>(B4-B3)/B3*100</f>
        <v>1.2019519502716765</v>
      </c>
      <c r="H4" s="4">
        <f t="shared" ref="H4:I4" si="1">(C4-C3)/C3*100</f>
        <v>4.2955796333824621</v>
      </c>
      <c r="I4" s="4">
        <f t="shared" si="1"/>
        <v>1.8936116181634481</v>
      </c>
      <c r="J4" s="4">
        <f>(E4-E3)/E3*100</f>
        <v>68.126026272578002</v>
      </c>
      <c r="K4" s="4">
        <f t="shared" ref="K4:K19" si="2">B4/$F4</f>
        <v>0.58524629381994486</v>
      </c>
      <c r="L4" s="4">
        <f t="shared" ref="L4:L20" si="3">C4/$F4</f>
        <v>0.15631480273865689</v>
      </c>
      <c r="M4" s="4">
        <f t="shared" ref="M4:M20" si="4">D4/$F4</f>
        <v>0.27610871533400655</v>
      </c>
      <c r="N4" s="4">
        <f t="shared" ref="N4:N19" si="5">E4/$F4</f>
        <v>-1.7669596175596238E-2</v>
      </c>
      <c r="O4" s="4">
        <f>G4*K3</f>
        <v>0.70307029764735063</v>
      </c>
      <c r="P4" s="4">
        <f t="shared" ref="P4:R4" si="6">H4*L3</f>
        <v>0.65120517141347867</v>
      </c>
      <c r="Q4" s="4">
        <f t="shared" si="6"/>
        <v>0.51902219508836978</v>
      </c>
      <c r="R4" s="4">
        <f t="shared" si="6"/>
        <v>-0.72421346437878276</v>
      </c>
      <c r="S4" s="4">
        <f>SUM(O4:R4)</f>
        <v>1.1490841997704162</v>
      </c>
      <c r="T4" s="4">
        <f>(F4-F3)/F3*100</f>
        <v>1.1490623801969069</v>
      </c>
    </row>
    <row r="5" spans="1:21" x14ac:dyDescent="0.2">
      <c r="A5" s="8">
        <v>1996</v>
      </c>
      <c r="B5" s="2">
        <v>276211.8</v>
      </c>
      <c r="C5" s="2">
        <v>74614.100000000006</v>
      </c>
      <c r="D5" s="2">
        <v>133373.1</v>
      </c>
      <c r="E5" s="2">
        <v>-10528.8</v>
      </c>
      <c r="F5" s="2">
        <v>473670.2</v>
      </c>
      <c r="G5" s="4">
        <f t="shared" ref="G5:G18" si="7">(B5-B4)/B4*100</f>
        <v>1.8094173742401478</v>
      </c>
      <c r="H5" s="4">
        <f t="shared" ref="H5:H19" si="8">(C5-C4)/C4*100</f>
        <v>2.9686915649249643</v>
      </c>
      <c r="I5" s="4">
        <f t="shared" ref="I5:I19" si="9">(D5-D4)/D4*100</f>
        <v>4.2011534753484119</v>
      </c>
      <c r="J5" s="4">
        <f t="shared" ref="J5:J18" si="10">(E5-E4)/E4*100</f>
        <v>28.539512397602262</v>
      </c>
      <c r="K5" s="4">
        <f t="shared" si="2"/>
        <v>0.5831310477205448</v>
      </c>
      <c r="L5" s="4">
        <f t="shared" si="3"/>
        <v>0.15752331474515391</v>
      </c>
      <c r="M5" s="4">
        <f t="shared" si="4"/>
        <v>0.28157376165948378</v>
      </c>
      <c r="N5" s="4">
        <f t="shared" si="5"/>
        <v>-2.2228124125182457E-2</v>
      </c>
      <c r="O5" s="4">
        <f t="shared" ref="O5:O21" si="11">G5*K4</f>
        <v>1.0589548122474626</v>
      </c>
      <c r="P5" s="4">
        <f t="shared" ref="P5:P21" si="12">H5*L4</f>
        <v>0.4640504363631604</v>
      </c>
      <c r="Q5" s="4">
        <f t="shared" ref="Q5:Q21" si="13">I5*M4</f>
        <v>1.1599750889994469</v>
      </c>
      <c r="R5" s="4">
        <f t="shared" ref="R5:R21" si="14">J5*N4</f>
        <v>-0.50428165911405431</v>
      </c>
      <c r="S5" s="4">
        <f t="shared" ref="S5:S21" si="15">SUM(O5:R5)</f>
        <v>2.1786986784960156</v>
      </c>
      <c r="T5" s="4">
        <f t="shared" ref="T5:T21" si="16">(F5-F4)/F4*100</f>
        <v>2.1787202501972245</v>
      </c>
    </row>
    <row r="6" spans="1:21" x14ac:dyDescent="0.2">
      <c r="A6" s="8">
        <v>1997</v>
      </c>
      <c r="B6" s="2">
        <v>277348.8</v>
      </c>
      <c r="C6" s="2">
        <v>75184.3</v>
      </c>
      <c r="D6" s="2">
        <v>133243.79999999999</v>
      </c>
      <c r="E6" s="2">
        <v>-5221.3999999999996</v>
      </c>
      <c r="F6" s="2">
        <v>480555.5</v>
      </c>
      <c r="G6" s="4">
        <f t="shared" si="7"/>
        <v>0.41164063229738918</v>
      </c>
      <c r="H6" s="4">
        <f t="shared" si="8"/>
        <v>0.76419872383369503</v>
      </c>
      <c r="I6" s="4">
        <f t="shared" si="9"/>
        <v>-9.6946085829914319E-2</v>
      </c>
      <c r="J6" s="4">
        <f t="shared" si="10"/>
        <v>-50.408403616746448</v>
      </c>
      <c r="K6" s="4">
        <f t="shared" si="2"/>
        <v>0.57714207828232111</v>
      </c>
      <c r="L6" s="4">
        <f t="shared" si="3"/>
        <v>0.15645289669975684</v>
      </c>
      <c r="M6" s="4">
        <f t="shared" si="4"/>
        <v>0.27727036731449328</v>
      </c>
      <c r="N6" s="4">
        <f t="shared" si="5"/>
        <v>-1.0865342296571363E-2</v>
      </c>
      <c r="O6" s="4">
        <f t="shared" si="11"/>
        <v>0.24004043319592408</v>
      </c>
      <c r="P6" s="4">
        <f t="shared" si="12"/>
        <v>0.12037911610230009</v>
      </c>
      <c r="Q6" s="4">
        <f t="shared" si="13"/>
        <v>-2.7297474065292152E-2</v>
      </c>
      <c r="R6" s="4">
        <f t="shared" si="14"/>
        <v>1.1204842525453362</v>
      </c>
      <c r="S6" s="4">
        <f t="shared" si="15"/>
        <v>1.4536063277782683</v>
      </c>
      <c r="T6" s="4">
        <f t="shared" si="16"/>
        <v>1.4536063277782703</v>
      </c>
    </row>
    <row r="7" spans="1:21" x14ac:dyDescent="0.2">
      <c r="A7" s="8">
        <v>1998</v>
      </c>
      <c r="B7" s="2">
        <v>274635.40000000002</v>
      </c>
      <c r="C7" s="2">
        <v>76097.7</v>
      </c>
      <c r="D7" s="2">
        <v>122680.9</v>
      </c>
      <c r="E7" s="2">
        <v>-2646.7</v>
      </c>
      <c r="F7" s="2">
        <v>470767.3</v>
      </c>
      <c r="G7" s="4">
        <f t="shared" si="7"/>
        <v>-0.97833486209421683</v>
      </c>
      <c r="H7" s="4">
        <f t="shared" si="8"/>
        <v>1.214881298356165</v>
      </c>
      <c r="I7" s="4">
        <f t="shared" si="9"/>
        <v>-7.9274983151185987</v>
      </c>
      <c r="J7" s="4">
        <f t="shared" si="10"/>
        <v>-49.310529742980805</v>
      </c>
      <c r="K7" s="4">
        <f t="shared" si="2"/>
        <v>0.58337824228658197</v>
      </c>
      <c r="L7" s="4">
        <f t="shared" si="3"/>
        <v>0.16164610413679964</v>
      </c>
      <c r="M7" s="4">
        <f t="shared" si="4"/>
        <v>0.26059775179796896</v>
      </c>
      <c r="N7" s="4">
        <f t="shared" si="5"/>
        <v>-5.622098221350548E-3</v>
      </c>
      <c r="O7" s="4">
        <f t="shared" si="11"/>
        <v>-0.5646382155651043</v>
      </c>
      <c r="P7" s="4">
        <f t="shared" si="12"/>
        <v>0.19007169827418355</v>
      </c>
      <c r="Q7" s="4">
        <f t="shared" si="13"/>
        <v>-2.1980603697179606</v>
      </c>
      <c r="R7" s="4">
        <f t="shared" si="14"/>
        <v>0.53577578448274954</v>
      </c>
      <c r="S7" s="4">
        <f t="shared" si="15"/>
        <v>-2.0368511025261316</v>
      </c>
      <c r="T7" s="4">
        <f t="shared" si="16"/>
        <v>-2.0368511025261413</v>
      </c>
    </row>
    <row r="8" spans="1:21" x14ac:dyDescent="0.2">
      <c r="A8" s="8">
        <v>1999</v>
      </c>
      <c r="B8" s="2">
        <v>276903.09999999998</v>
      </c>
      <c r="C8" s="2">
        <v>78859.8</v>
      </c>
      <c r="D8" s="2">
        <v>116699.7</v>
      </c>
      <c r="E8" s="2">
        <v>-3974</v>
      </c>
      <c r="F8" s="2">
        <v>468488.7</v>
      </c>
      <c r="G8" s="4">
        <f t="shared" si="7"/>
        <v>0.82571292702978327</v>
      </c>
      <c r="H8" s="4">
        <f t="shared" si="8"/>
        <v>3.629676061168742</v>
      </c>
      <c r="I8" s="4">
        <f t="shared" si="9"/>
        <v>-4.8754125540324509</v>
      </c>
      <c r="J8" s="4">
        <f t="shared" si="10"/>
        <v>50.149242452865842</v>
      </c>
      <c r="K8" s="4">
        <f t="shared" si="2"/>
        <v>0.59105609164105766</v>
      </c>
      <c r="L8" s="4">
        <f t="shared" si="3"/>
        <v>0.16832807280090215</v>
      </c>
      <c r="M8" s="4">
        <f t="shared" si="4"/>
        <v>0.24909821731025741</v>
      </c>
      <c r="N8" s="4">
        <f t="shared" si="5"/>
        <v>-8.4825952045374832E-3</v>
      </c>
      <c r="O8" s="4">
        <f t="shared" si="11"/>
        <v>0.48170295600394369</v>
      </c>
      <c r="P8" s="4">
        <f t="shared" si="12"/>
        <v>0.58672299456653121</v>
      </c>
      <c r="Q8" s="4">
        <f t="shared" si="13"/>
        <v>-1.2705215506684506</v>
      </c>
      <c r="R8" s="4">
        <f t="shared" si="14"/>
        <v>-0.28194396679633443</v>
      </c>
      <c r="S8" s="4">
        <f t="shared" si="15"/>
        <v>-0.4840395668943101</v>
      </c>
      <c r="T8" s="4">
        <f t="shared" si="16"/>
        <v>-0.48401832497711217</v>
      </c>
    </row>
    <row r="9" spans="1:21" x14ac:dyDescent="0.2">
      <c r="A9" s="8">
        <v>2000</v>
      </c>
      <c r="B9" s="2">
        <v>277816.09999999998</v>
      </c>
      <c r="C9" s="2">
        <v>82697.100000000006</v>
      </c>
      <c r="D9" s="2">
        <v>120794.4</v>
      </c>
      <c r="E9" s="2">
        <v>-3048.1</v>
      </c>
      <c r="F9" s="2">
        <v>478259.5</v>
      </c>
      <c r="G9" s="4">
        <f t="shared" si="7"/>
        <v>0.32971822995119954</v>
      </c>
      <c r="H9" s="4">
        <f t="shared" si="8"/>
        <v>4.8659773420678256</v>
      </c>
      <c r="I9" s="4">
        <f t="shared" si="9"/>
        <v>3.5087493798184552</v>
      </c>
      <c r="J9" s="4">
        <f t="shared" si="10"/>
        <v>-23.298943130347261</v>
      </c>
      <c r="K9" s="4">
        <f t="shared" si="2"/>
        <v>0.58088987254827129</v>
      </c>
      <c r="L9" s="4">
        <f t="shared" si="3"/>
        <v>0.17291261334066549</v>
      </c>
      <c r="M9" s="4">
        <f t="shared" si="4"/>
        <v>0.25257083236192901</v>
      </c>
      <c r="N9" s="4">
        <f t="shared" si="5"/>
        <v>-6.3733182508659003E-3</v>
      </c>
      <c r="O9" s="4">
        <f t="shared" si="11"/>
        <v>0.19488196833776353</v>
      </c>
      <c r="P9" s="4">
        <f t="shared" si="12"/>
        <v>0.81908058828313324</v>
      </c>
      <c r="Q9" s="4">
        <f t="shared" si="13"/>
        <v>0.87402321550124851</v>
      </c>
      <c r="R9" s="4">
        <f t="shared" si="14"/>
        <v>0.19763550326827523</v>
      </c>
      <c r="S9" s="4">
        <f t="shared" si="15"/>
        <v>2.0856212753904204</v>
      </c>
      <c r="T9" s="4">
        <f t="shared" si="16"/>
        <v>2.0855999301583985</v>
      </c>
    </row>
    <row r="10" spans="1:21" x14ac:dyDescent="0.2">
      <c r="A10" s="8">
        <v>2001</v>
      </c>
      <c r="B10" s="2">
        <v>280300.90000000002</v>
      </c>
      <c r="C10" s="2">
        <v>86397.3</v>
      </c>
      <c r="D10" s="2">
        <v>118192.3</v>
      </c>
      <c r="E10" s="2">
        <v>-5029.3</v>
      </c>
      <c r="F10" s="2">
        <v>479861</v>
      </c>
      <c r="G10" s="4">
        <f t="shared" si="7"/>
        <v>0.89440460794030541</v>
      </c>
      <c r="H10" s="4">
        <f t="shared" si="8"/>
        <v>4.474401157960795</v>
      </c>
      <c r="I10" s="4">
        <f t="shared" si="9"/>
        <v>-2.154156152934235</v>
      </c>
      <c r="J10" s="4">
        <f t="shared" si="10"/>
        <v>64.997867524031378</v>
      </c>
      <c r="K10" s="4">
        <f t="shared" si="2"/>
        <v>0.58412936246121272</v>
      </c>
      <c r="L10" s="4">
        <f t="shared" si="3"/>
        <v>0.18004651346952555</v>
      </c>
      <c r="M10" s="4">
        <f t="shared" si="4"/>
        <v>0.24630528423856077</v>
      </c>
      <c r="N10" s="4">
        <f t="shared" si="5"/>
        <v>-1.0480743381937687E-2</v>
      </c>
      <c r="O10" s="4">
        <f t="shared" si="11"/>
        <v>0.51955057871303056</v>
      </c>
      <c r="P10" s="4">
        <f t="shared" si="12"/>
        <v>0.77368039735750083</v>
      </c>
      <c r="Q10" s="4">
        <f t="shared" si="13"/>
        <v>-0.54407701258417063</v>
      </c>
      <c r="R10" s="4">
        <f t="shared" si="14"/>
        <v>-0.41425209535827318</v>
      </c>
      <c r="S10" s="4">
        <f t="shared" si="15"/>
        <v>0.33490186812808759</v>
      </c>
      <c r="T10" s="4">
        <f t="shared" si="16"/>
        <v>0.3348600498265063</v>
      </c>
    </row>
    <row r="11" spans="1:21" x14ac:dyDescent="0.2">
      <c r="A11" s="8">
        <v>2002</v>
      </c>
      <c r="B11" s="2">
        <v>283360.09999999998</v>
      </c>
      <c r="C11" s="2">
        <v>88701.6</v>
      </c>
      <c r="D11" s="2">
        <v>109799.8</v>
      </c>
      <c r="E11" s="2">
        <v>-1028.3</v>
      </c>
      <c r="F11" s="2">
        <v>480833.1</v>
      </c>
      <c r="G11" s="4">
        <f t="shared" si="7"/>
        <v>1.0913985648993467</v>
      </c>
      <c r="H11" s="4">
        <f t="shared" si="8"/>
        <v>2.6670972356775073</v>
      </c>
      <c r="I11" s="4">
        <f t="shared" si="9"/>
        <v>-7.100716374924593</v>
      </c>
      <c r="J11" s="4">
        <f t="shared" si="10"/>
        <v>-79.553814646173421</v>
      </c>
      <c r="K11" s="4">
        <f t="shared" si="2"/>
        <v>0.58931071924956913</v>
      </c>
      <c r="L11" s="4">
        <f t="shared" si="3"/>
        <v>0.18447482088899456</v>
      </c>
      <c r="M11" s="4">
        <f t="shared" si="4"/>
        <v>0.22835324772774587</v>
      </c>
      <c r="N11" s="4">
        <f t="shared" si="5"/>
        <v>-2.1385798939382501E-3</v>
      </c>
      <c r="O11" s="4">
        <f t="shared" si="11"/>
        <v>0.6375179479057379</v>
      </c>
      <c r="P11" s="4">
        <f t="shared" si="12"/>
        <v>0.4802015583679447</v>
      </c>
      <c r="Q11" s="4">
        <f t="shared" si="13"/>
        <v>-1.7489439650232046</v>
      </c>
      <c r="R11" s="4">
        <f t="shared" si="14"/>
        <v>0.83378311636077951</v>
      </c>
      <c r="S11" s="4">
        <f t="shared" si="15"/>
        <v>0.20255865761125758</v>
      </c>
      <c r="T11" s="4">
        <f t="shared" si="16"/>
        <v>0.20257949697932873</v>
      </c>
    </row>
    <row r="12" spans="1:21" x14ac:dyDescent="0.2">
      <c r="A12" s="8">
        <v>2003</v>
      </c>
      <c r="B12" s="2">
        <v>283763.59999999998</v>
      </c>
      <c r="C12" s="2">
        <v>90341.6</v>
      </c>
      <c r="D12" s="2">
        <v>110865.4</v>
      </c>
      <c r="E12" s="2">
        <v>1698.3</v>
      </c>
      <c r="F12" s="2">
        <v>486669</v>
      </c>
      <c r="G12" s="4">
        <f t="shared" si="7"/>
        <v>0.14239831225356006</v>
      </c>
      <c r="H12" s="4">
        <f t="shared" si="8"/>
        <v>1.8488956230778248</v>
      </c>
      <c r="I12" s="4">
        <f t="shared" si="9"/>
        <v>0.970493571026533</v>
      </c>
      <c r="J12" s="4">
        <f t="shared" si="10"/>
        <v>-265.15608285519789</v>
      </c>
      <c r="K12" s="4">
        <f t="shared" si="2"/>
        <v>0.58307309485502457</v>
      </c>
      <c r="L12" s="4">
        <f t="shared" si="3"/>
        <v>0.18563253463853258</v>
      </c>
      <c r="M12" s="4">
        <f t="shared" si="4"/>
        <v>0.22780452422488384</v>
      </c>
      <c r="N12" s="4">
        <f t="shared" si="5"/>
        <v>3.4896408030920399E-3</v>
      </c>
      <c r="O12" s="4">
        <f t="shared" si="11"/>
        <v>8.3916851814070215E-2</v>
      </c>
      <c r="P12" s="4">
        <f t="shared" si="12"/>
        <v>0.34107468890972775</v>
      </c>
      <c r="Q12" s="4">
        <f t="shared" si="13"/>
        <v>0.22161535884280661</v>
      </c>
      <c r="R12" s="4">
        <f t="shared" si="14"/>
        <v>0.567057467549551</v>
      </c>
      <c r="S12" s="4">
        <f t="shared" si="15"/>
        <v>1.2136643671161556</v>
      </c>
      <c r="T12" s="4">
        <f t="shared" si="16"/>
        <v>1.2137059615904195</v>
      </c>
    </row>
    <row r="13" spans="1:21" x14ac:dyDescent="0.2">
      <c r="A13" s="8">
        <v>2004</v>
      </c>
      <c r="B13" s="2">
        <v>286652.40000000002</v>
      </c>
      <c r="C13" s="2">
        <v>91730.2</v>
      </c>
      <c r="D13" s="2">
        <v>113268.1</v>
      </c>
      <c r="E13" s="2">
        <v>5495.1</v>
      </c>
      <c r="F13" s="2">
        <v>497145.7</v>
      </c>
      <c r="G13" s="4">
        <f t="shared" si="7"/>
        <v>1.0180305014455859</v>
      </c>
      <c r="H13" s="4">
        <f t="shared" si="8"/>
        <v>1.5370549115800376</v>
      </c>
      <c r="I13" s="4">
        <f t="shared" si="9"/>
        <v>2.1672225960489131</v>
      </c>
      <c r="J13" s="4">
        <f t="shared" si="10"/>
        <v>223.56474121180003</v>
      </c>
      <c r="K13" s="4">
        <f t="shared" si="2"/>
        <v>0.57659635796910247</v>
      </c>
      <c r="L13" s="4">
        <f t="shared" si="3"/>
        <v>0.18451371499341138</v>
      </c>
      <c r="M13" s="4">
        <f t="shared" si="4"/>
        <v>0.2278368293238783</v>
      </c>
      <c r="N13" s="4">
        <f t="shared" si="5"/>
        <v>1.1053298861882945E-2</v>
      </c>
      <c r="O13" s="4">
        <f t="shared" si="11"/>
        <v>0.59358619513469035</v>
      </c>
      <c r="P13" s="4">
        <f t="shared" si="12"/>
        <v>0.28532739911520794</v>
      </c>
      <c r="Q13" s="4">
        <f t="shared" si="13"/>
        <v>0.49370311238234027</v>
      </c>
      <c r="R13" s="4">
        <f t="shared" si="14"/>
        <v>0.78016064306540989</v>
      </c>
      <c r="S13" s="4">
        <f t="shared" si="15"/>
        <v>2.1527773496976486</v>
      </c>
      <c r="T13" s="4">
        <f t="shared" si="16"/>
        <v>2.1527362540042638</v>
      </c>
    </row>
    <row r="14" spans="1:21" x14ac:dyDescent="0.2">
      <c r="A14" s="8">
        <v>2005</v>
      </c>
      <c r="B14" s="2">
        <v>291132.59999999998</v>
      </c>
      <c r="C14" s="2">
        <v>92468.1</v>
      </c>
      <c r="D14" s="2">
        <v>113220.7</v>
      </c>
      <c r="E14" s="2">
        <v>7093.7</v>
      </c>
      <c r="F14" s="2">
        <v>503915.1</v>
      </c>
      <c r="G14" s="4">
        <f t="shared" si="7"/>
        <v>1.562938248554679</v>
      </c>
      <c r="H14" s="4">
        <f t="shared" si="8"/>
        <v>0.80442427902698221</v>
      </c>
      <c r="I14" s="4">
        <f t="shared" si="9"/>
        <v>-4.1847616407451639E-2</v>
      </c>
      <c r="J14" s="4">
        <f t="shared" si="10"/>
        <v>29.091372313515667</v>
      </c>
      <c r="K14" s="4">
        <f t="shared" si="2"/>
        <v>0.57774136952831934</v>
      </c>
      <c r="L14" s="4">
        <f t="shared" si="3"/>
        <v>0.1834993632856011</v>
      </c>
      <c r="M14" s="4">
        <f t="shared" si="4"/>
        <v>0.22468209426548241</v>
      </c>
      <c r="N14" s="4">
        <f t="shared" si="5"/>
        <v>1.4077172920597141E-2</v>
      </c>
      <c r="O14" s="4">
        <f t="shared" si="11"/>
        <v>0.90118450184723575</v>
      </c>
      <c r="P14" s="4">
        <f t="shared" si="12"/>
        <v>0.14842731215416502</v>
      </c>
      <c r="Q14" s="4">
        <f t="shared" si="13"/>
        <v>-9.534428237035689E-3</v>
      </c>
      <c r="R14" s="4">
        <f t="shared" si="14"/>
        <v>0.32155563248359575</v>
      </c>
      <c r="S14" s="4">
        <f t="shared" si="15"/>
        <v>1.3616330182479608</v>
      </c>
      <c r="T14" s="4">
        <f t="shared" si="16"/>
        <v>1.3616531330754678</v>
      </c>
    </row>
    <row r="15" spans="1:21" x14ac:dyDescent="0.2">
      <c r="A15" s="8">
        <v>2006</v>
      </c>
      <c r="B15" s="2">
        <v>294313.40000000002</v>
      </c>
      <c r="C15" s="2">
        <v>92493.1</v>
      </c>
      <c r="D15" s="2">
        <v>114342.8</v>
      </c>
      <c r="E15" s="2">
        <v>11393.1</v>
      </c>
      <c r="F15" s="2">
        <v>512542.5</v>
      </c>
      <c r="G15" s="4">
        <f t="shared" si="7"/>
        <v>1.0925605720554987</v>
      </c>
      <c r="H15" s="4">
        <f t="shared" si="8"/>
        <v>2.7036350914531604E-2</v>
      </c>
      <c r="I15" s="4">
        <f t="shared" si="9"/>
        <v>0.99107318714687853</v>
      </c>
      <c r="J15" s="4">
        <f t="shared" si="10"/>
        <v>60.608709136275863</v>
      </c>
      <c r="K15" s="4">
        <f t="shared" si="2"/>
        <v>0.57422243033504539</v>
      </c>
      <c r="L15" s="4">
        <f t="shared" si="3"/>
        <v>0.1804593765395065</v>
      </c>
      <c r="M15" s="4">
        <f t="shared" si="4"/>
        <v>0.22308940234224481</v>
      </c>
      <c r="N15" s="4">
        <f t="shared" si="5"/>
        <v>2.2228595677431628E-2</v>
      </c>
      <c r="O15" s="4">
        <f t="shared" si="11"/>
        <v>0.63121744119198786</v>
      </c>
      <c r="P15" s="4">
        <f t="shared" si="12"/>
        <v>4.9611531783826284E-3</v>
      </c>
      <c r="Q15" s="4">
        <f t="shared" si="13"/>
        <v>0.22267639925852706</v>
      </c>
      <c r="R15" s="4">
        <f t="shared" si="14"/>
        <v>0.85319927900553105</v>
      </c>
      <c r="S15" s="4">
        <f t="shared" si="15"/>
        <v>1.7120542726344286</v>
      </c>
      <c r="T15" s="4">
        <f t="shared" si="16"/>
        <v>1.7120741172471361</v>
      </c>
    </row>
    <row r="16" spans="1:21" x14ac:dyDescent="0.2">
      <c r="A16" s="8">
        <v>2007</v>
      </c>
      <c r="B16" s="2">
        <v>297569.5</v>
      </c>
      <c r="C16" s="2">
        <v>93512.7</v>
      </c>
      <c r="D16" s="2">
        <v>116590.5</v>
      </c>
      <c r="E16" s="2">
        <v>16648.7</v>
      </c>
      <c r="F16" s="2">
        <v>524321.4</v>
      </c>
      <c r="G16" s="4">
        <f t="shared" si="7"/>
        <v>1.1063376659030737</v>
      </c>
      <c r="H16" s="4">
        <f t="shared" si="8"/>
        <v>1.1023524998080843</v>
      </c>
      <c r="I16" s="4">
        <f t="shared" si="9"/>
        <v>1.9657556050752625</v>
      </c>
      <c r="J16" s="4">
        <f t="shared" si="10"/>
        <v>46.129674978715194</v>
      </c>
      <c r="K16" s="4">
        <f t="shared" si="2"/>
        <v>0.56753262407370741</v>
      </c>
      <c r="L16" s="4">
        <f t="shared" si="3"/>
        <v>0.17834995863224348</v>
      </c>
      <c r="M16" s="4">
        <f t="shared" si="4"/>
        <v>0.22236456494051166</v>
      </c>
      <c r="N16" s="4">
        <f t="shared" si="5"/>
        <v>3.175285235353735E-2</v>
      </c>
      <c r="O16" s="4">
        <f t="shared" si="11"/>
        <v>0.63528390328606443</v>
      </c>
      <c r="P16" s="4">
        <f t="shared" si="12"/>
        <v>0.19892984484213333</v>
      </c>
      <c r="Q16" s="4">
        <f t="shared" si="13"/>
        <v>0.43853924308715814</v>
      </c>
      <c r="R16" s="4">
        <f t="shared" si="14"/>
        <v>1.0253978938331945</v>
      </c>
      <c r="S16" s="4">
        <f t="shared" si="15"/>
        <v>2.2981508850485506</v>
      </c>
      <c r="T16" s="4">
        <f t="shared" si="16"/>
        <v>2.2981313744713896</v>
      </c>
    </row>
    <row r="17" spans="1:20" x14ac:dyDescent="0.2">
      <c r="A17" s="8">
        <v>2008</v>
      </c>
      <c r="B17" s="2">
        <v>296150</v>
      </c>
      <c r="C17" s="2">
        <v>93416.9</v>
      </c>
      <c r="D17" s="2">
        <v>112911.3</v>
      </c>
      <c r="E17" s="2">
        <v>17467.3</v>
      </c>
      <c r="F17" s="2">
        <v>519945.4</v>
      </c>
      <c r="G17" s="4">
        <f t="shared" si="7"/>
        <v>-0.47703141619016737</v>
      </c>
      <c r="H17" s="4">
        <f t="shared" si="8"/>
        <v>-0.10244597792599605</v>
      </c>
      <c r="I17" s="4">
        <f t="shared" si="9"/>
        <v>-3.1556601952989283</v>
      </c>
      <c r="J17" s="4">
        <f t="shared" si="10"/>
        <v>4.9169004186512977</v>
      </c>
      <c r="K17" s="4">
        <f t="shared" si="2"/>
        <v>0.56957903656807041</v>
      </c>
      <c r="L17" s="4">
        <f t="shared" si="3"/>
        <v>0.17966674962409512</v>
      </c>
      <c r="M17" s="4">
        <f t="shared" si="4"/>
        <v>0.21715991717591884</v>
      </c>
      <c r="N17" s="4">
        <f t="shared" si="5"/>
        <v>3.3594488959802313E-2</v>
      </c>
      <c r="O17" s="4">
        <f t="shared" si="11"/>
        <v>-0.27073089139600254</v>
      </c>
      <c r="P17" s="4">
        <f t="shared" si="12"/>
        <v>-1.8271235925141124E-2</v>
      </c>
      <c r="Q17" s="4">
        <f t="shared" si="13"/>
        <v>-0.7017070064277362</v>
      </c>
      <c r="R17" s="4">
        <f t="shared" si="14"/>
        <v>0.15612561303048064</v>
      </c>
      <c r="S17" s="4">
        <f t="shared" si="15"/>
        <v>-0.83458352071839914</v>
      </c>
      <c r="T17" s="4">
        <f t="shared" si="16"/>
        <v>-0.83460259298971962</v>
      </c>
    </row>
    <row r="18" spans="1:20" x14ac:dyDescent="0.2">
      <c r="A18" s="8">
        <v>2009</v>
      </c>
      <c r="B18" s="2">
        <v>296655.3</v>
      </c>
      <c r="C18" s="2">
        <v>95401.7</v>
      </c>
      <c r="D18" s="2">
        <v>93388.800000000003</v>
      </c>
      <c r="E18" s="2">
        <v>6754.5</v>
      </c>
      <c r="F18" s="2">
        <v>492200.3</v>
      </c>
      <c r="G18" s="4">
        <f t="shared" si="7"/>
        <v>0.17062299510382858</v>
      </c>
      <c r="H18" s="4">
        <f t="shared" si="8"/>
        <v>2.1246690909246646</v>
      </c>
      <c r="I18" s="4">
        <f t="shared" si="9"/>
        <v>-17.290120652228786</v>
      </c>
      <c r="J18" s="4">
        <f t="shared" si="10"/>
        <v>-61.330600607993226</v>
      </c>
      <c r="K18" s="4">
        <f t="shared" si="2"/>
        <v>0.60271255421827252</v>
      </c>
      <c r="L18" s="4">
        <f t="shared" si="3"/>
        <v>0.1938269846645766</v>
      </c>
      <c r="M18" s="4">
        <f t="shared" si="4"/>
        <v>0.18973738943271673</v>
      </c>
      <c r="N18" s="4">
        <f t="shared" si="5"/>
        <v>1.3723071684434162E-2</v>
      </c>
      <c r="O18" s="4">
        <f t="shared" si="11"/>
        <v>9.718328116759728E-2</v>
      </c>
      <c r="P18" s="4">
        <f t="shared" si="12"/>
        <v>0.38173238959321554</v>
      </c>
      <c r="Q18" s="4">
        <f t="shared" si="13"/>
        <v>-3.7547211687996471</v>
      </c>
      <c r="R18" s="4">
        <f t="shared" si="14"/>
        <v>-2.0603701850232734</v>
      </c>
      <c r="S18" s="4">
        <f t="shared" si="15"/>
        <v>-5.3361756830621072</v>
      </c>
      <c r="T18" s="4">
        <f t="shared" si="16"/>
        <v>-5.3361564502734389</v>
      </c>
    </row>
    <row r="19" spans="1:20" x14ac:dyDescent="0.2">
      <c r="A19" s="8">
        <v>2010</v>
      </c>
      <c r="B19" s="2">
        <v>313210.09999999998</v>
      </c>
      <c r="C19" s="2">
        <v>97182.2</v>
      </c>
      <c r="D19" s="2">
        <v>98621.9</v>
      </c>
      <c r="E19" s="2">
        <v>16139.9</v>
      </c>
      <c r="F19" s="2">
        <v>525154.1</v>
      </c>
      <c r="G19" s="4">
        <f>(B19-B18)/B18*100</f>
        <v>5.5804834769511915</v>
      </c>
      <c r="H19" s="4">
        <f t="shared" si="8"/>
        <v>1.866318944002046</v>
      </c>
      <c r="I19" s="4">
        <f t="shared" si="9"/>
        <v>5.6035627398574466</v>
      </c>
      <c r="J19" s="4">
        <f>(E19-E18)/E18*100</f>
        <v>138.95032941002293</v>
      </c>
      <c r="K19" s="4">
        <f t="shared" si="2"/>
        <v>0.59641560448637831</v>
      </c>
      <c r="L19" s="4">
        <f t="shared" si="3"/>
        <v>0.18505463443968162</v>
      </c>
      <c r="M19" s="4">
        <f t="shared" si="4"/>
        <v>0.18779611546401331</v>
      </c>
      <c r="N19" s="4">
        <f t="shared" si="5"/>
        <v>3.0733645609926686E-2</v>
      </c>
      <c r="O19" s="4">
        <f t="shared" si="11"/>
        <v>3.3634274501661188</v>
      </c>
      <c r="P19" s="4">
        <f t="shared" si="12"/>
        <v>0.36174297333829336</v>
      </c>
      <c r="Q19" s="4">
        <f t="shared" si="13"/>
        <v>1.0632053657829934</v>
      </c>
      <c r="R19" s="4">
        <f t="shared" si="14"/>
        <v>1.9068253310694852</v>
      </c>
      <c r="S19" s="4">
        <f t="shared" si="15"/>
        <v>6.6952011203568906</v>
      </c>
      <c r="T19" s="4">
        <f t="shared" si="16"/>
        <v>6.6952011203568933</v>
      </c>
    </row>
    <row r="20" spans="1:20" x14ac:dyDescent="0.2">
      <c r="A20" s="8">
        <v>2011</v>
      </c>
      <c r="B20" s="2">
        <v>319089.5</v>
      </c>
      <c r="C20" s="2">
        <v>98325.3</v>
      </c>
      <c r="D20" s="2">
        <v>98867.199999999997</v>
      </c>
      <c r="E20" s="2">
        <v>11601.9</v>
      </c>
      <c r="F20" s="2">
        <v>527883.9</v>
      </c>
      <c r="G20" s="4">
        <f t="shared" ref="G20:G21" si="17">(B20-B19)/B19*100</f>
        <v>1.8771425314828685</v>
      </c>
      <c r="H20" s="4">
        <f t="shared" ref="H20:H21" si="18">(C20-C19)/C19*100</f>
        <v>1.1762442093305212</v>
      </c>
      <c r="I20" s="4">
        <f t="shared" ref="I20:I21" si="19">(D20-D19)/D19*100</f>
        <v>0.2487277166633404</v>
      </c>
      <c r="J20" s="4">
        <f t="shared" ref="J20:J21" si="20">(E20-E19)/E19*100</f>
        <v>-28.11665499786244</v>
      </c>
      <c r="K20" s="4">
        <f>B20/$F20</f>
        <v>0.60446908875228056</v>
      </c>
      <c r="L20" s="4">
        <f t="shared" si="3"/>
        <v>0.18626311581012417</v>
      </c>
      <c r="M20" s="4">
        <f t="shared" si="4"/>
        <v>0.18728966729237242</v>
      </c>
      <c r="N20" s="4">
        <f>E20/$F20</f>
        <v>2.197812814522284E-2</v>
      </c>
      <c r="O20" s="4">
        <f t="shared" si="11"/>
        <v>1.1195570976214455</v>
      </c>
      <c r="P20" s="4">
        <f t="shared" si="12"/>
        <v>0.21766944216945194</v>
      </c>
      <c r="Q20" s="4">
        <f t="shared" si="13"/>
        <v>4.6710098997609063E-2</v>
      </c>
      <c r="R20" s="4">
        <f t="shared" si="14"/>
        <v>-0.8641273104408782</v>
      </c>
      <c r="S20" s="4">
        <f t="shared" si="15"/>
        <v>0.51980932834762839</v>
      </c>
      <c r="T20" s="4">
        <f t="shared" si="16"/>
        <v>0.51980932834763105</v>
      </c>
    </row>
    <row r="21" spans="1:20" x14ac:dyDescent="0.2">
      <c r="A21" s="8">
        <v>2012</v>
      </c>
      <c r="B21" s="2">
        <v>318030.8</v>
      </c>
      <c r="C21" s="2">
        <v>99953</v>
      </c>
      <c r="D21" s="2">
        <v>101633.2</v>
      </c>
      <c r="E21" s="2">
        <v>8234.2000000000007</v>
      </c>
      <c r="F21" s="2">
        <v>527851.19999999995</v>
      </c>
      <c r="G21" s="4">
        <f t="shared" si="17"/>
        <v>-0.3317877899460846</v>
      </c>
      <c r="H21" s="4">
        <f t="shared" si="18"/>
        <v>1.6554233752655696</v>
      </c>
      <c r="I21" s="4">
        <f t="shared" si="19"/>
        <v>2.7976922578974626</v>
      </c>
      <c r="J21" s="4">
        <f t="shared" si="20"/>
        <v>-29.027142106034347</v>
      </c>
      <c r="K21" s="4">
        <f t="shared" ref="K21" si="21">B21/$F21</f>
        <v>0.60250085630192751</v>
      </c>
      <c r="L21" s="4">
        <f t="shared" ref="L21" si="22">C21/$F21</f>
        <v>0.18935828885110048</v>
      </c>
      <c r="M21" s="4">
        <f t="shared" ref="M21" si="23">D21/$F21</f>
        <v>0.19254138287456768</v>
      </c>
      <c r="N21" s="4">
        <f t="shared" ref="N21" si="24">E21/$F21</f>
        <v>1.5599471972404346E-2</v>
      </c>
      <c r="O21" s="4">
        <f t="shared" si="11"/>
        <v>-0.20055546304784283</v>
      </c>
      <c r="P21" s="4">
        <f t="shared" si="12"/>
        <v>0.30834431586187744</v>
      </c>
      <c r="Q21" s="4">
        <f t="shared" si="13"/>
        <v>0.52397885216806195</v>
      </c>
      <c r="R21" s="4">
        <f t="shared" si="14"/>
        <v>-0.63796224889601649</v>
      </c>
      <c r="S21" s="4">
        <f t="shared" si="15"/>
        <v>-6.1945439139199365E-3</v>
      </c>
      <c r="T21" s="4">
        <f t="shared" si="16"/>
        <v>-6.1945439139306667E-3</v>
      </c>
    </row>
    <row r="23" spans="1:20" x14ac:dyDescent="0.2">
      <c r="A23" s="9"/>
      <c r="B23" s="9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0" x14ac:dyDescent="0.2">
      <c r="A24" s="10"/>
      <c r="B24" s="1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20" x14ac:dyDescent="0.2">
      <c r="A25" s="10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20" x14ac:dyDescent="0.2">
      <c r="A26" s="10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20" x14ac:dyDescent="0.2">
      <c r="A27" s="10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20" x14ac:dyDescent="0.2">
      <c r="A28" s="10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20" x14ac:dyDescent="0.2">
      <c r="A29" s="10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20" x14ac:dyDescent="0.2">
      <c r="A30" s="10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20" x14ac:dyDescent="0.2">
      <c r="A31" s="10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20" x14ac:dyDescent="0.2">
      <c r="A32" s="10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2">
      <c r="A33" s="10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2">
      <c r="A34" s="10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x14ac:dyDescent="0.2">
      <c r="A35" s="10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2">
      <c r="A36" s="10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1:19" x14ac:dyDescent="0.2">
      <c r="A37" s="10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19" x14ac:dyDescent="0.2">
      <c r="A38" s="10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19" x14ac:dyDescent="0.2">
      <c r="A39" s="10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19" x14ac:dyDescent="0.2">
      <c r="A40" s="10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  <row r="41" spans="1:19" x14ac:dyDescent="0.2">
      <c r="A41" s="10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2" spans="1:19" x14ac:dyDescent="0.2">
      <c r="A42" s="10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19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2">
      <c r="A45" s="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x14ac:dyDescent="0.2">
      <c r="A46" s="10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x14ac:dyDescent="0.2">
      <c r="A47" s="10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x14ac:dyDescent="0.2">
      <c r="A48" s="10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1:19" x14ac:dyDescent="0.2">
      <c r="A49" s="10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x14ac:dyDescent="0.2">
      <c r="A50" s="10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1:19" x14ac:dyDescent="0.2">
      <c r="A51" s="10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  <row r="52" spans="1:19" x14ac:dyDescent="0.2">
      <c r="A52" s="10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1:19" x14ac:dyDescent="0.2">
      <c r="A53" s="10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  <row r="54" spans="1:19" x14ac:dyDescent="0.2">
      <c r="A54" s="10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</row>
    <row r="55" spans="1:19" x14ac:dyDescent="0.2">
      <c r="A55" s="10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x14ac:dyDescent="0.2">
      <c r="A56" s="10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</row>
    <row r="57" spans="1:19" x14ac:dyDescent="0.2">
      <c r="A57" s="10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</row>
    <row r="58" spans="1:19" x14ac:dyDescent="0.2">
      <c r="A58" s="10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</row>
    <row r="59" spans="1:19" x14ac:dyDescent="0.2">
      <c r="A59" s="10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</row>
    <row r="60" spans="1:19" x14ac:dyDescent="0.2">
      <c r="A60" s="10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</row>
    <row r="61" spans="1:19" x14ac:dyDescent="0.2">
      <c r="A61" s="10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 x14ac:dyDescent="0.2">
      <c r="A62" s="10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x14ac:dyDescent="0.2">
      <c r="A63" s="10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x14ac:dyDescent="0.2">
      <c r="A66" s="10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x14ac:dyDescent="0.2">
      <c r="A67" s="10"/>
      <c r="B67" s="11"/>
      <c r="C67" s="11"/>
      <c r="D67" s="11"/>
      <c r="E67" s="11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x14ac:dyDescent="0.2">
      <c r="A68" s="10"/>
      <c r="B68" s="11"/>
      <c r="C68" s="11"/>
      <c r="D68" s="11"/>
      <c r="E68" s="11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x14ac:dyDescent="0.2">
      <c r="A69" s="10"/>
      <c r="B69" s="11"/>
      <c r="C69" s="11"/>
      <c r="D69" s="11"/>
      <c r="E69" s="11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x14ac:dyDescent="0.2">
      <c r="A70" s="10"/>
      <c r="B70" s="11"/>
      <c r="C70" s="11"/>
      <c r="D70" s="11"/>
      <c r="E70" s="11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x14ac:dyDescent="0.2">
      <c r="A71" s="10"/>
      <c r="B71" s="11"/>
      <c r="C71" s="11"/>
      <c r="D71" s="11"/>
      <c r="E71" s="1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x14ac:dyDescent="0.2">
      <c r="A72" s="10"/>
      <c r="B72" s="11"/>
      <c r="C72" s="11"/>
      <c r="D72" s="11"/>
      <c r="E72" s="11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x14ac:dyDescent="0.2">
      <c r="A73" s="10"/>
      <c r="B73" s="11"/>
      <c r="C73" s="11"/>
      <c r="D73" s="11"/>
      <c r="E73" s="11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x14ac:dyDescent="0.2">
      <c r="A74" s="10"/>
      <c r="B74" s="11"/>
      <c r="C74" s="11"/>
      <c r="D74" s="11"/>
      <c r="E74" s="11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x14ac:dyDescent="0.2">
      <c r="A75" s="10"/>
      <c r="B75" s="11"/>
      <c r="C75" s="11"/>
      <c r="D75" s="11"/>
      <c r="E75" s="11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x14ac:dyDescent="0.2">
      <c r="A76" s="10"/>
      <c r="B76" s="11"/>
      <c r="C76" s="11"/>
      <c r="D76" s="11"/>
      <c r="E76" s="11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x14ac:dyDescent="0.2">
      <c r="A77" s="10"/>
      <c r="B77" s="11"/>
      <c r="C77" s="11"/>
      <c r="D77" s="11"/>
      <c r="E77" s="11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x14ac:dyDescent="0.2">
      <c r="A78" s="10"/>
      <c r="B78" s="11"/>
      <c r="C78" s="11"/>
      <c r="D78" s="11"/>
      <c r="E78" s="11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x14ac:dyDescent="0.2">
      <c r="A79" s="10"/>
      <c r="B79" s="11"/>
      <c r="C79" s="11"/>
      <c r="D79" s="11"/>
      <c r="E79" s="11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x14ac:dyDescent="0.2">
      <c r="A80" s="10"/>
      <c r="B80" s="11"/>
      <c r="C80" s="11"/>
      <c r="D80" s="11"/>
      <c r="E80" s="11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x14ac:dyDescent="0.2">
      <c r="A81" s="10"/>
      <c r="B81" s="11"/>
      <c r="C81" s="11"/>
      <c r="D81" s="11"/>
      <c r="E81" s="11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x14ac:dyDescent="0.2">
      <c r="A82" s="10"/>
      <c r="B82" s="11"/>
      <c r="C82" s="11"/>
      <c r="D82" s="11"/>
      <c r="E82" s="11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x14ac:dyDescent="0.2">
      <c r="A83" s="10"/>
      <c r="B83" s="11"/>
      <c r="C83" s="11"/>
      <c r="D83" s="11"/>
      <c r="E83" s="11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x14ac:dyDescent="0.2">
      <c r="A84" s="10"/>
      <c r="B84" s="11"/>
      <c r="C84" s="11"/>
      <c r="D84" s="11"/>
      <c r="E84" s="11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</sheetData>
  <mergeCells count="7">
    <mergeCell ref="A1:A2"/>
    <mergeCell ref="B1:F1"/>
    <mergeCell ref="T1:T2"/>
    <mergeCell ref="U1:U2"/>
    <mergeCell ref="O1:S1"/>
    <mergeCell ref="G1:J1"/>
    <mergeCell ref="K1:N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寄与度分析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syo</cp:lastModifiedBy>
  <cp:lastPrinted>2009-04-30T05:39:39Z</cp:lastPrinted>
  <dcterms:created xsi:type="dcterms:W3CDTF">2005-01-25T11:52:32Z</dcterms:created>
  <dcterms:modified xsi:type="dcterms:W3CDTF">2014-09-25T02:11:41Z</dcterms:modified>
</cp:coreProperties>
</file>