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6495" activeTab="2"/>
  </bookViews>
  <sheets>
    <sheet name="問2" sheetId="1" r:id="rId1"/>
    <sheet name="問3" sheetId="2" r:id="rId2"/>
    <sheet name="問4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 l="1"/>
  <c r="B8" i="2" l="1"/>
  <c r="E6" i="2" s="1"/>
  <c r="B7" i="2"/>
  <c r="E2" i="2"/>
  <c r="E9" i="2" s="1"/>
  <c r="C5" i="1"/>
  <c r="C6" i="1"/>
  <c r="F12" i="2" l="1"/>
  <c r="E12" i="2"/>
</calcChain>
</file>

<file path=xl/sharedStrings.xml><?xml version="1.0" encoding="utf-8"?>
<sst xmlns="http://schemas.openxmlformats.org/spreadsheetml/2006/main" count="36" uniqueCount="34">
  <si>
    <t>信頼係数</t>
    <rPh sb="0" eb="4">
      <t>シンライケイスウ</t>
    </rPh>
    <phoneticPr fontId="2"/>
  </si>
  <si>
    <t>両側C</t>
    <rPh sb="0" eb="2">
      <t>リョウガワ</t>
    </rPh>
    <phoneticPr fontId="2"/>
  </si>
  <si>
    <t>下限</t>
    <rPh sb="0" eb="2">
      <t>カゲン</t>
    </rPh>
    <phoneticPr fontId="2"/>
  </si>
  <si>
    <t>上限</t>
    <rPh sb="0" eb="2">
      <t>ジョウゲン</t>
    </rPh>
    <phoneticPr fontId="2"/>
  </si>
  <si>
    <t>no.</t>
    <phoneticPr fontId="2"/>
  </si>
  <si>
    <t>ROE(%)</t>
    <phoneticPr fontId="2"/>
  </si>
  <si>
    <t>自由度</t>
    <rPh sb="0" eb="3">
      <t>ジユウド</t>
    </rPh>
    <phoneticPr fontId="2"/>
  </si>
  <si>
    <t>帰無仮説</t>
    <rPh sb="0" eb="4">
      <t>キムカセツ</t>
    </rPh>
    <phoneticPr fontId="2"/>
  </si>
  <si>
    <t>t値</t>
    <rPh sb="1" eb="2">
      <t>チ</t>
    </rPh>
    <phoneticPr fontId="2"/>
  </si>
  <si>
    <t>平均</t>
    <rPh sb="0" eb="2">
      <t>ヘイキン</t>
    </rPh>
    <phoneticPr fontId="2"/>
  </si>
  <si>
    <t>不偏標準偏差</t>
    <rPh sb="0" eb="2">
      <t>フヘン</t>
    </rPh>
    <rPh sb="2" eb="4">
      <t>ヒョウジュン</t>
    </rPh>
    <rPh sb="4" eb="6">
      <t>ヘンサ</t>
    </rPh>
    <phoneticPr fontId="2"/>
  </si>
  <si>
    <t>有意水準</t>
    <rPh sb="0" eb="2">
      <t>ユウイ</t>
    </rPh>
    <rPh sb="2" eb="4">
      <t>スイジュン</t>
    </rPh>
    <phoneticPr fontId="2"/>
  </si>
  <si>
    <t>両側検定臨界値</t>
    <rPh sb="0" eb="2">
      <t>リョウガワ</t>
    </rPh>
    <rPh sb="2" eb="4">
      <t>ケンテイ</t>
    </rPh>
    <rPh sb="4" eb="7">
      <t>リンカイチ</t>
    </rPh>
    <phoneticPr fontId="2"/>
  </si>
  <si>
    <t>片側（左側）検定臨界値</t>
    <rPh sb="0" eb="2">
      <t>カタガワ</t>
    </rPh>
    <rPh sb="3" eb="5">
      <t>ヒダリガワ</t>
    </rPh>
    <rPh sb="6" eb="8">
      <t>ケンテイ</t>
    </rPh>
    <rPh sb="8" eb="11">
      <t>リンカイチ</t>
    </rPh>
    <phoneticPr fontId="2"/>
  </si>
  <si>
    <t>両側検定</t>
    <rPh sb="0" eb="2">
      <t>リョウガワ</t>
    </rPh>
    <rPh sb="2" eb="4">
      <t>ケンテイ</t>
    </rPh>
    <phoneticPr fontId="2"/>
  </si>
  <si>
    <t>片側（左側）検定</t>
    <rPh sb="0" eb="2">
      <t>カタガワ</t>
    </rPh>
    <rPh sb="3" eb="5">
      <t>ヒダリガワ</t>
    </rPh>
    <rPh sb="6" eb="8">
      <t>ケンテイ</t>
    </rPh>
    <phoneticPr fontId="2"/>
  </si>
  <si>
    <t>ｐ値（有意確立）</t>
    <rPh sb="1" eb="2">
      <t>チ</t>
    </rPh>
    <rPh sb="3" eb="5">
      <t>ユウイ</t>
    </rPh>
    <rPh sb="5" eb="7">
      <t>カクリツ</t>
    </rPh>
    <phoneticPr fontId="2"/>
  </si>
  <si>
    <t>A大学(点)</t>
    <rPh sb="1" eb="3">
      <t>ダイガク</t>
    </rPh>
    <rPh sb="4" eb="5">
      <t>テン</t>
    </rPh>
    <phoneticPr fontId="1"/>
  </si>
  <si>
    <t>B大学(点)</t>
    <rPh sb="1" eb="3">
      <t>ダイガク</t>
    </rPh>
    <rPh sb="4" eb="5">
      <t>テン</t>
    </rPh>
    <phoneticPr fontId="1"/>
  </si>
  <si>
    <t>no.</t>
  </si>
  <si>
    <t>A大学(点)</t>
  </si>
  <si>
    <t>B大学(点)</t>
  </si>
  <si>
    <t>t-検定: 分散が等しくないと仮定した２標本による検定</t>
  </si>
  <si>
    <t>平均</t>
  </si>
  <si>
    <t>分散</t>
  </si>
  <si>
    <t>観測数</t>
  </si>
  <si>
    <t>仮説平均との差異</t>
  </si>
  <si>
    <t>自由度</t>
  </si>
  <si>
    <t xml:space="preserve">t </t>
  </si>
  <si>
    <t>P(T&lt;=t) 片側</t>
  </si>
  <si>
    <t>t 境界値 片側</t>
  </si>
  <si>
    <t>P(T&lt;=t) 両側</t>
  </si>
  <si>
    <t>t 境界値 両側</t>
  </si>
  <si>
    <t>帰無仮説を棄却できない</t>
    <rPh sb="0" eb="4">
      <t>キムカセツ</t>
    </rPh>
    <rPh sb="5" eb="7">
      <t>キキャク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</si>
</sst>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6"/>
  <sheetViews>
    <sheetView workbookViewId="0">
      <selection activeCell="F10" sqref="F10"/>
    </sheetView>
  </sheetViews>
  <sheetFormatPr defaultRowHeight="13.5" x14ac:dyDescent="0.15"/>
  <sheetData>
    <row r="2" spans="2:3" x14ac:dyDescent="0.15">
      <c r="B2" s="1" t="s">
        <v>0</v>
      </c>
      <c r="C2" s="1" t="s">
        <v>1</v>
      </c>
    </row>
    <row r="3" spans="2:3" ht="12.95" x14ac:dyDescent="0.2">
      <c r="B3" s="1">
        <v>0.95</v>
      </c>
      <c r="C3" s="1">
        <v>1.96</v>
      </c>
    </row>
    <row r="5" spans="2:3" x14ac:dyDescent="0.15">
      <c r="B5" s="10" t="s">
        <v>2</v>
      </c>
      <c r="C5" s="10">
        <f>0.48-$C$3*SQRT(0.48*0.52/654)</f>
        <v>0.44170963663523805</v>
      </c>
    </row>
    <row r="6" spans="2:3" x14ac:dyDescent="0.15">
      <c r="B6" s="10" t="s">
        <v>3</v>
      </c>
      <c r="C6" s="10">
        <f>0.48+$C$3*SQRT(0.48*0.52/654)</f>
        <v>0.51829036336476197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G14" sqref="G14"/>
    </sheetView>
  </sheetViews>
  <sheetFormatPr defaultRowHeight="13.5" x14ac:dyDescent="0.15"/>
  <cols>
    <col min="4" max="4" width="14.875" bestFit="1" customWidth="1"/>
    <col min="5" max="5" width="22.125" customWidth="1"/>
    <col min="6" max="6" width="22.125" bestFit="1" customWidth="1"/>
  </cols>
  <sheetData>
    <row r="1" spans="1:6" ht="12.95" x14ac:dyDescent="0.2">
      <c r="A1" s="2" t="s">
        <v>4</v>
      </c>
      <c r="B1" s="2" t="s">
        <v>5</v>
      </c>
    </row>
    <row r="2" spans="1:6" x14ac:dyDescent="0.15">
      <c r="A2" s="2">
        <v>1</v>
      </c>
      <c r="B2" s="1">
        <v>0.82</v>
      </c>
      <c r="D2" s="1" t="s">
        <v>6</v>
      </c>
      <c r="E2" s="1">
        <f>A6-1</f>
        <v>4</v>
      </c>
    </row>
    <row r="3" spans="1:6" ht="12.95" x14ac:dyDescent="0.2">
      <c r="A3" s="2">
        <v>2</v>
      </c>
      <c r="B3" s="1">
        <v>7.85</v>
      </c>
    </row>
    <row r="4" spans="1:6" x14ac:dyDescent="0.15">
      <c r="A4" s="2">
        <v>3</v>
      </c>
      <c r="B4" s="1">
        <v>3.94</v>
      </c>
      <c r="D4" s="1" t="s">
        <v>7</v>
      </c>
      <c r="E4" s="1">
        <v>4.5</v>
      </c>
    </row>
    <row r="5" spans="1:6" ht="12.95" x14ac:dyDescent="0.2">
      <c r="A5" s="2">
        <v>4</v>
      </c>
      <c r="B5" s="1">
        <v>6.7</v>
      </c>
    </row>
    <row r="6" spans="1:6" ht="14.25" thickBot="1" x14ac:dyDescent="0.2">
      <c r="A6" s="3">
        <v>5</v>
      </c>
      <c r="B6" s="4">
        <v>6.52</v>
      </c>
      <c r="D6" s="1" t="s">
        <v>8</v>
      </c>
      <c r="E6" s="1">
        <f>(B7-E4)/(B8/SQRT(A6))</f>
        <v>0.5283292167265865</v>
      </c>
    </row>
    <row r="7" spans="1:6" ht="14.25" thickTop="1" x14ac:dyDescent="0.15">
      <c r="A7" s="5" t="s">
        <v>9</v>
      </c>
      <c r="B7" s="5">
        <f>AVERAGE(B2:B6)</f>
        <v>5.1659999999999995</v>
      </c>
    </row>
    <row r="8" spans="1:6" x14ac:dyDescent="0.15">
      <c r="A8" s="1" t="s">
        <v>10</v>
      </c>
      <c r="B8" s="1">
        <f>_xlfn.STDEV.S(B2:B6)</f>
        <v>2.8187373059581136</v>
      </c>
      <c r="D8" s="1" t="s">
        <v>11</v>
      </c>
      <c r="E8" s="1" t="s">
        <v>12</v>
      </c>
      <c r="F8" s="1" t="s">
        <v>13</v>
      </c>
    </row>
    <row r="9" spans="1:6" ht="12.95" x14ac:dyDescent="0.2">
      <c r="D9" s="1">
        <v>0.05</v>
      </c>
      <c r="E9" s="1">
        <f>_xlfn.T.INV.2T(D9,E2)</f>
        <v>2.7764451051977934</v>
      </c>
      <c r="F9" s="1">
        <f>_xlfn.T.INV(1-D9,E2)</f>
        <v>2.131846786326649</v>
      </c>
    </row>
    <row r="11" spans="1:6" x14ac:dyDescent="0.15">
      <c r="D11" s="1"/>
      <c r="E11" s="1" t="s">
        <v>14</v>
      </c>
      <c r="F11" s="1" t="s">
        <v>15</v>
      </c>
    </row>
    <row r="12" spans="1:6" x14ac:dyDescent="0.15">
      <c r="D12" s="1" t="s">
        <v>16</v>
      </c>
      <c r="E12" s="1">
        <f>_xlfn.T.DIST.2T(ABS(E6),E2)</f>
        <v>0.62522489426335959</v>
      </c>
      <c r="F12" s="1">
        <f>_xlfn.T.DIST.RT(ABS(E6),E2)</f>
        <v>0.31261244713167979</v>
      </c>
    </row>
    <row r="14" spans="1:6" x14ac:dyDescent="0.15">
      <c r="E14" s="9" t="s">
        <v>33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topLeftCell="A4" workbookViewId="0">
      <selection activeCell="I25" sqref="I25"/>
    </sheetView>
  </sheetViews>
  <sheetFormatPr defaultRowHeight="13.5" x14ac:dyDescent="0.15"/>
  <cols>
    <col min="2" max="2" width="9.25" bestFit="1" customWidth="1"/>
    <col min="6" max="6" width="22.125" customWidth="1"/>
    <col min="7" max="7" width="10.25" customWidth="1"/>
    <col min="8" max="8" width="10" customWidth="1"/>
  </cols>
  <sheetData>
    <row r="1" spans="1:8" x14ac:dyDescent="0.15">
      <c r="A1" s="1" t="s">
        <v>19</v>
      </c>
      <c r="B1" s="1" t="s">
        <v>17</v>
      </c>
      <c r="C1" s="1" t="s">
        <v>19</v>
      </c>
      <c r="D1" s="1" t="s">
        <v>18</v>
      </c>
    </row>
    <row r="2" spans="1:8" ht="12.95" x14ac:dyDescent="0.2">
      <c r="A2" s="1">
        <v>1</v>
      </c>
      <c r="B2" s="1">
        <v>70</v>
      </c>
      <c r="C2" s="1">
        <v>1</v>
      </c>
      <c r="D2" s="1">
        <v>95</v>
      </c>
    </row>
    <row r="3" spans="1:8" ht="12.95" x14ac:dyDescent="0.2">
      <c r="A3" s="1">
        <v>2</v>
      </c>
      <c r="B3" s="1">
        <v>63</v>
      </c>
      <c r="C3" s="1">
        <v>2</v>
      </c>
      <c r="D3" s="1">
        <v>73</v>
      </c>
    </row>
    <row r="4" spans="1:8" ht="12.95" x14ac:dyDescent="0.2">
      <c r="A4" s="1">
        <v>3</v>
      </c>
      <c r="B4" s="1">
        <v>66</v>
      </c>
      <c r="C4" s="1">
        <v>3</v>
      </c>
      <c r="D4" s="1">
        <v>67</v>
      </c>
    </row>
    <row r="5" spans="1:8" ht="12.95" x14ac:dyDescent="0.2">
      <c r="A5" s="1">
        <v>4</v>
      </c>
      <c r="B5" s="1">
        <v>66</v>
      </c>
      <c r="C5" s="1">
        <v>4</v>
      </c>
      <c r="D5" s="1">
        <v>53</v>
      </c>
    </row>
    <row r="6" spans="1:8" ht="12.95" x14ac:dyDescent="0.2">
      <c r="A6" s="1">
        <v>5</v>
      </c>
      <c r="B6" s="1">
        <v>59</v>
      </c>
      <c r="C6" s="1">
        <v>5</v>
      </c>
      <c r="D6" s="1">
        <v>70</v>
      </c>
    </row>
    <row r="7" spans="1:8" ht="12.95" x14ac:dyDescent="0.2">
      <c r="A7" s="1"/>
      <c r="B7" s="1"/>
      <c r="C7" s="1">
        <v>6</v>
      </c>
      <c r="D7" s="1">
        <v>84</v>
      </c>
    </row>
    <row r="8" spans="1:8" x14ac:dyDescent="0.15">
      <c r="F8" t="s">
        <v>22</v>
      </c>
    </row>
    <row r="9" spans="1:8" thickBot="1" x14ac:dyDescent="0.25"/>
    <row r="10" spans="1:8" x14ac:dyDescent="0.15">
      <c r="F10" s="8"/>
      <c r="G10" s="8" t="s">
        <v>20</v>
      </c>
      <c r="H10" s="8" t="s">
        <v>21</v>
      </c>
    </row>
    <row r="11" spans="1:8" x14ac:dyDescent="0.15">
      <c r="F11" s="6" t="s">
        <v>23</v>
      </c>
      <c r="G11" s="6">
        <v>64.8</v>
      </c>
      <c r="H11" s="6">
        <v>73.666666666666671</v>
      </c>
    </row>
    <row r="12" spans="1:8" x14ac:dyDescent="0.15">
      <c r="F12" s="6" t="s">
        <v>24</v>
      </c>
      <c r="G12" s="6">
        <v>16.700000000000003</v>
      </c>
      <c r="H12" s="6">
        <v>209.46666666666641</v>
      </c>
    </row>
    <row r="13" spans="1:8" x14ac:dyDescent="0.15">
      <c r="F13" s="6" t="s">
        <v>25</v>
      </c>
      <c r="G13" s="6">
        <v>5</v>
      </c>
      <c r="H13" s="6">
        <v>6</v>
      </c>
    </row>
    <row r="14" spans="1:8" x14ac:dyDescent="0.15">
      <c r="F14" s="6" t="s">
        <v>26</v>
      </c>
      <c r="G14" s="6">
        <v>0</v>
      </c>
      <c r="H14" s="6"/>
    </row>
    <row r="15" spans="1:8" x14ac:dyDescent="0.15">
      <c r="F15" s="6" t="s">
        <v>27</v>
      </c>
      <c r="G15" s="6">
        <v>6</v>
      </c>
      <c r="H15" s="6"/>
    </row>
    <row r="16" spans="1:8" ht="12.95" x14ac:dyDescent="0.2">
      <c r="F16" s="6" t="s">
        <v>28</v>
      </c>
      <c r="G16" s="6">
        <v>-1.4336342055699707</v>
      </c>
      <c r="H16" s="6"/>
    </row>
    <row r="17" spans="6:8" x14ac:dyDescent="0.15">
      <c r="F17" s="6" t="s">
        <v>29</v>
      </c>
      <c r="G17" s="6">
        <v>0.1008324197248779</v>
      </c>
      <c r="H17" s="6"/>
    </row>
    <row r="18" spans="6:8" x14ac:dyDescent="0.15">
      <c r="F18" s="6" t="s">
        <v>30</v>
      </c>
      <c r="G18" s="6">
        <v>1.9431802805153031</v>
      </c>
      <c r="H18" s="6"/>
    </row>
    <row r="19" spans="6:8" x14ac:dyDescent="0.15">
      <c r="F19" s="6" t="s">
        <v>31</v>
      </c>
      <c r="G19" s="6">
        <v>0.2016648394497558</v>
      </c>
      <c r="H19" s="6"/>
    </row>
    <row r="20" spans="6:8" ht="14.25" thickBot="1" x14ac:dyDescent="0.2">
      <c r="F20" s="7" t="s">
        <v>32</v>
      </c>
      <c r="G20" s="7">
        <v>2.4469118511449697</v>
      </c>
      <c r="H20" s="7"/>
    </row>
    <row r="22" spans="6:8" x14ac:dyDescent="0.15">
      <c r="F22" s="9" t="s">
        <v>33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問2</vt:lpstr>
      <vt:lpstr>問3</vt:lpstr>
      <vt:lpstr>問4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石橋太郎</dc:creator>
  <cp:lastModifiedBy>Takayuki Yamashita</cp:lastModifiedBy>
  <dcterms:created xsi:type="dcterms:W3CDTF">2014-10-16T04:09:41Z</dcterms:created>
  <dcterms:modified xsi:type="dcterms:W3CDTF">2014-10-22T12:13:41Z</dcterms:modified>
</cp:coreProperties>
</file>