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3章\"/>
    </mc:Choice>
  </mc:AlternateContent>
  <bookViews>
    <workbookView xWindow="240" yWindow="45" windowWidth="19425" windowHeight="13230" tabRatio="888" activeTab="1"/>
  </bookViews>
  <sheets>
    <sheet name="度数分布表とヒストグラム" sheetId="7" r:id="rId1"/>
    <sheet name="分析ツールの利用" sheetId="5" r:id="rId2"/>
  </sheets>
  <calcPr calcId="152511"/>
</workbook>
</file>

<file path=xl/calcChain.xml><?xml version="1.0" encoding="utf-8"?>
<calcChain xmlns="http://schemas.openxmlformats.org/spreadsheetml/2006/main">
  <c r="I2" i="7" l="1"/>
  <c r="H3" i="7"/>
  <c r="H4" i="7"/>
  <c r="H5" i="7"/>
  <c r="H6" i="7"/>
  <c r="H7" i="7"/>
  <c r="H8" i="7"/>
  <c r="H2" i="7"/>
  <c r="I3" i="7"/>
  <c r="I4" i="7"/>
  <c r="I5" i="7"/>
  <c r="I6" i="7"/>
  <c r="I7" i="7"/>
  <c r="I8" i="7"/>
  <c r="I9" i="7" l="1"/>
  <c r="J2" i="7" s="1"/>
  <c r="K2" i="7"/>
  <c r="B55" i="7"/>
  <c r="B54" i="7"/>
  <c r="B53" i="7"/>
  <c r="K3" i="7" l="1"/>
  <c r="B56" i="7"/>
  <c r="J6" i="7" l="1"/>
  <c r="J3" i="7"/>
  <c r="J7" i="7"/>
  <c r="J5" i="7"/>
  <c r="J4" i="7"/>
  <c r="J8" i="7"/>
  <c r="K4" i="7"/>
  <c r="J9" i="7" l="1"/>
  <c r="K5" i="7"/>
  <c r="K6" i="7" l="1"/>
  <c r="K7" i="7" l="1"/>
  <c r="K8" i="7" l="1"/>
  <c r="L7" i="7" s="1"/>
  <c r="L8" i="7" l="1"/>
  <c r="L2" i="7"/>
  <c r="L3" i="7"/>
  <c r="L4" i="7"/>
  <c r="L5" i="7"/>
  <c r="L6" i="7"/>
</calcChain>
</file>

<file path=xl/sharedStrings.xml><?xml version="1.0" encoding="utf-8"?>
<sst xmlns="http://schemas.openxmlformats.org/spreadsheetml/2006/main" count="29" uniqueCount="28">
  <si>
    <t>相対度数</t>
    <rPh sb="0" eb="2">
      <t>ソウタイ</t>
    </rPh>
    <rPh sb="2" eb="4">
      <t>ドスウ</t>
    </rPh>
    <phoneticPr fontId="1"/>
  </si>
  <si>
    <t>学生番号</t>
    <rPh sb="0" eb="2">
      <t>ガクセイ</t>
    </rPh>
    <rPh sb="2" eb="4">
      <t>バンゴウ</t>
    </rPh>
    <phoneticPr fontId="1"/>
  </si>
  <si>
    <t>累積　　相対度数</t>
    <rPh sb="0" eb="2">
      <t>ルイセキ</t>
    </rPh>
    <rPh sb="4" eb="6">
      <t>ソウタイ</t>
    </rPh>
    <rPh sb="6" eb="8">
      <t>ドスウ</t>
    </rPh>
    <phoneticPr fontId="1"/>
  </si>
  <si>
    <t>―</t>
    <phoneticPr fontId="1"/>
  </si>
  <si>
    <t>データ区間</t>
  </si>
  <si>
    <t>次の級</t>
  </si>
  <si>
    <t>頻度</t>
  </si>
  <si>
    <t>累積 %</t>
  </si>
  <si>
    <t>階級値（点）</t>
    <rPh sb="0" eb="2">
      <t>カイキュウ</t>
    </rPh>
    <rPh sb="2" eb="3">
      <t>チ</t>
    </rPh>
    <rPh sb="4" eb="5">
      <t>テン</t>
    </rPh>
    <phoneticPr fontId="1"/>
  </si>
  <si>
    <t>累積度数（人）</t>
    <rPh sb="0" eb="2">
      <t>ルイセキ</t>
    </rPh>
    <rPh sb="2" eb="4">
      <t>ドスウ</t>
    </rPh>
    <rPh sb="5" eb="6">
      <t>ヒト</t>
    </rPh>
    <phoneticPr fontId="1"/>
  </si>
  <si>
    <t>度　数（人）</t>
    <rPh sb="0" eb="1">
      <t>ド</t>
    </rPh>
    <rPh sb="2" eb="3">
      <t>スウ</t>
    </rPh>
    <rPh sb="4" eb="5">
      <t>ヒト</t>
    </rPh>
    <phoneticPr fontId="1"/>
  </si>
  <si>
    <t>得点</t>
    <rPh sb="0" eb="2">
      <t>トクテン</t>
    </rPh>
    <phoneticPr fontId="1"/>
  </si>
  <si>
    <t>階　級（点）</t>
    <rPh sb="0" eb="1">
      <t>カイ</t>
    </rPh>
    <rPh sb="2" eb="3">
      <t>キュウ</t>
    </rPh>
    <rPh sb="4" eb="5">
      <t>テン</t>
    </rPh>
    <phoneticPr fontId="1"/>
  </si>
  <si>
    <t>階級数</t>
    <rPh sb="0" eb="2">
      <t>カイキュウ</t>
    </rPh>
    <rPh sb="2" eb="3">
      <t>スウ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</si>
  <si>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</si>
  <si>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</si>
  <si>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階級幅</t>
    <rPh sb="0" eb="2">
      <t>カイキュウ</t>
    </rPh>
    <rPh sb="2" eb="3">
      <t>ハバ</t>
    </rPh>
    <phoneticPr fontId="1"/>
  </si>
  <si>
    <t>30～40</t>
    <phoneticPr fontId="1"/>
  </si>
  <si>
    <t>40～50</t>
  </si>
  <si>
    <t>60～70</t>
    <phoneticPr fontId="1"/>
  </si>
  <si>
    <t>70～80</t>
    <phoneticPr fontId="1"/>
  </si>
  <si>
    <t>80～90</t>
    <phoneticPr fontId="1"/>
  </si>
  <si>
    <t>90～100</t>
    <phoneticPr fontId="1"/>
  </si>
  <si>
    <t>合計</t>
    <rPh sb="0" eb="2">
      <t>ゴウケイ</t>
    </rPh>
    <phoneticPr fontId="1"/>
  </si>
  <si>
    <t>階 級上限値</t>
    <rPh sb="0" eb="1">
      <t>カイ</t>
    </rPh>
    <rPh sb="2" eb="3">
      <t>キュウ</t>
    </rPh>
    <rPh sb="3" eb="6">
      <t>ジョウゲンチ</t>
    </rPh>
    <phoneticPr fontId="1"/>
  </si>
  <si>
    <t>階 級下限値</t>
    <rPh sb="0" eb="1">
      <t>カイ</t>
    </rPh>
    <rPh sb="2" eb="3">
      <t>キュウ</t>
    </rPh>
    <rPh sb="3" eb="5">
      <t>カゲン</t>
    </rPh>
    <rPh sb="5" eb="6">
      <t>チ</t>
    </rPh>
    <phoneticPr fontId="1"/>
  </si>
  <si>
    <t>データ区間</t>
    <rPh sb="3" eb="5">
      <t>クカン</t>
    </rPh>
    <phoneticPr fontId="1"/>
  </si>
  <si>
    <t>50～60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</si>
</sst>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_ "/>
  </numFmts>
  <fonts count="7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メイリオ"/>
      <family val="2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vertical="center"/>
    </xf>
    <xf numFmtId="9" fontId="0" fillId="0" borderId="9" xfId="0" applyNumberForma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9" fontId="0" fillId="0" borderId="0" xfId="0" applyNumberForma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9" fontId="6" fillId="0" borderId="2" xfId="2" applyNumberFormat="1" applyFont="1" applyBorder="1" applyAlignment="1">
      <alignment horizontal="center" vertical="center"/>
    </xf>
    <xf numFmtId="9" fontId="6" fillId="0" borderId="3" xfId="2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>
      <alignment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>
      <alignment vertical="center"/>
    </xf>
    <xf numFmtId="0" fontId="4" fillId="0" borderId="2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4" fillId="0" borderId="5" xfId="0" applyNumberFormat="1" applyFont="1" applyBorder="1" applyAlignment="1">
      <alignment horizontal="center"/>
    </xf>
    <xf numFmtId="0" fontId="3" fillId="0" borderId="0" xfId="0" applyFont="1">
      <alignment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0" fontId="4" fillId="0" borderId="0" xfId="0" applyFont="1" applyFill="1" applyBorder="1" applyAlignment="1">
      <alignment horizontal="center" vertical="center" wrapText="1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100" b="1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統計学試験のヒストグラム</a:t>
            </a:r>
            <a:endParaRPr lang="ja-JP" altLang="ja-JP" sz="1100" b="1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人数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度数分布表とヒストグラム!$G$2:$G$8</c:f>
              <c:strCache>
                <c:ptCount val="7"/>
                <c:pt idx="0">
                  <c:v>30～40</c:v>
                </c:pt>
                <c:pt idx="1">
                  <c:v>40～50</c:v>
                </c:pt>
                <c:pt idx="2">
                  <c:v>50～60</c:v>
                </c:pt>
                <c:pt idx="3">
                  <c:v>60～70</c:v>
                </c:pt>
                <c:pt idx="4">
                  <c:v>70～80</c:v>
                </c:pt>
                <c:pt idx="5">
                  <c:v>80～90</c:v>
                </c:pt>
                <c:pt idx="6">
                  <c:v>90～100</c:v>
                </c:pt>
              </c:strCache>
            </c:strRef>
          </c:cat>
          <c:val>
            <c:numRef>
              <c:f>度数分布表とヒストグラム!$I$2:$I$8</c:f>
              <c:numCache>
                <c:formatCode>0_ </c:formatCode>
                <c:ptCount val="7"/>
                <c:pt idx="0">
                  <c:v>2</c:v>
                </c:pt>
                <c:pt idx="1">
                  <c:v>3</c:v>
                </c:pt>
                <c:pt idx="2">
                  <c:v>8</c:v>
                </c:pt>
                <c:pt idx="3">
                  <c:v>11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-1940094080"/>
        <c:axId val="-1940091904"/>
      </c:bar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度数分布表とヒストグラム!$G$2:$G$8</c:f>
              <c:strCache>
                <c:ptCount val="7"/>
                <c:pt idx="0">
                  <c:v>30～40</c:v>
                </c:pt>
                <c:pt idx="1">
                  <c:v>40～50</c:v>
                </c:pt>
                <c:pt idx="2">
                  <c:v>50～60</c:v>
                </c:pt>
                <c:pt idx="3">
                  <c:v>60～70</c:v>
                </c:pt>
                <c:pt idx="4">
                  <c:v>70～80</c:v>
                </c:pt>
                <c:pt idx="5">
                  <c:v>80～90</c:v>
                </c:pt>
                <c:pt idx="6">
                  <c:v>90～100</c:v>
                </c:pt>
              </c:strCache>
            </c:strRef>
          </c:cat>
          <c:val>
            <c:numRef>
              <c:f>度数分布表とヒストグラム!$L$2:$L$8</c:f>
              <c:numCache>
                <c:formatCode>0%</c:formatCode>
                <c:ptCount val="7"/>
                <c:pt idx="0">
                  <c:v>0.04</c:v>
                </c:pt>
                <c:pt idx="1">
                  <c:v>0.1</c:v>
                </c:pt>
                <c:pt idx="2">
                  <c:v>0.26</c:v>
                </c:pt>
                <c:pt idx="3">
                  <c:v>0.48</c:v>
                </c:pt>
                <c:pt idx="4">
                  <c:v>0.72</c:v>
                </c:pt>
                <c:pt idx="5">
                  <c:v>0.9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40091360"/>
        <c:axId val="-1940093536"/>
      </c:lineChart>
      <c:catAx>
        <c:axId val="-194009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940091904"/>
        <c:crosses val="autoZero"/>
        <c:auto val="1"/>
        <c:lblAlgn val="ctr"/>
        <c:lblOffset val="100"/>
        <c:noMultiLvlLbl val="0"/>
      </c:catAx>
      <c:valAx>
        <c:axId val="-19400919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940094080"/>
        <c:crosses val="autoZero"/>
        <c:crossBetween val="between"/>
      </c:valAx>
      <c:valAx>
        <c:axId val="-194009353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940091360"/>
        <c:crosses val="max"/>
        <c:crossBetween val="between"/>
      </c:valAx>
      <c:catAx>
        <c:axId val="-194009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940093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分析ツールの利用!$A$2:$A$8</c:f>
              <c:numCache>
                <c:formatCode>General</c:formatCode>
                <c:ptCount val="7"/>
                <c:pt idx="0">
                  <c:v>39</c:v>
                </c:pt>
                <c:pt idx="1">
                  <c:v>49</c:v>
                </c:pt>
                <c:pt idx="2">
                  <c:v>59</c:v>
                </c:pt>
                <c:pt idx="3">
                  <c:v>69</c:v>
                </c:pt>
                <c:pt idx="4">
                  <c:v>79</c:v>
                </c:pt>
                <c:pt idx="5">
                  <c:v>89</c:v>
                </c:pt>
                <c:pt idx="6">
                  <c:v>99</c:v>
                </c:pt>
              </c:numCache>
            </c:numRef>
          </c:cat>
          <c:val>
            <c:numRef>
              <c:f>分析ツールの利用!$B$2:$B$8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8</c:v>
                </c:pt>
                <c:pt idx="3">
                  <c:v>11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1740959552"/>
        <c:axId val="-1740956832"/>
      </c:barChart>
      <c:lineChart>
        <c:grouping val="standard"/>
        <c:varyColors val="0"/>
        <c:ser>
          <c:idx val="1"/>
          <c:order val="1"/>
          <c:cat>
            <c:strRef>
              <c:f>分析ツールの利用!$A$2:$A$9</c:f>
              <c:strCache>
                <c:ptCount val="8"/>
                <c:pt idx="0">
                  <c:v>39</c:v>
                </c:pt>
                <c:pt idx="1">
                  <c:v>49</c:v>
                </c:pt>
                <c:pt idx="2">
                  <c:v>59</c:v>
                </c:pt>
                <c:pt idx="3">
                  <c:v>69</c:v>
                </c:pt>
                <c:pt idx="4">
                  <c:v>79</c:v>
                </c:pt>
                <c:pt idx="5">
                  <c:v>89</c:v>
                </c:pt>
                <c:pt idx="6">
                  <c:v>99</c:v>
                </c:pt>
                <c:pt idx="7">
                  <c:v>次の級</c:v>
                </c:pt>
              </c:strCache>
            </c:strRef>
          </c:cat>
          <c:val>
            <c:numRef>
              <c:f>分析ツールの利用!$C$2:$C$8</c:f>
              <c:numCache>
                <c:formatCode>0%</c:formatCode>
                <c:ptCount val="7"/>
                <c:pt idx="0">
                  <c:v>0.04</c:v>
                </c:pt>
                <c:pt idx="1">
                  <c:v>0.1</c:v>
                </c:pt>
                <c:pt idx="2">
                  <c:v>0.26</c:v>
                </c:pt>
                <c:pt idx="3">
                  <c:v>0.48</c:v>
                </c:pt>
                <c:pt idx="4">
                  <c:v>0.72</c:v>
                </c:pt>
                <c:pt idx="5">
                  <c:v>0.9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40953568"/>
        <c:axId val="-1740954656"/>
      </c:lineChart>
      <c:catAx>
        <c:axId val="-174095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740956832"/>
        <c:crosses val="autoZero"/>
        <c:auto val="1"/>
        <c:lblAlgn val="ctr"/>
        <c:lblOffset val="100"/>
        <c:noMultiLvlLbl val="0"/>
      </c:catAx>
      <c:valAx>
        <c:axId val="-1740956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740959552"/>
        <c:crosses val="autoZero"/>
        <c:crossBetween val="between"/>
      </c:valAx>
      <c:valAx>
        <c:axId val="-174095465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-1740953568"/>
        <c:crosses val="max"/>
        <c:crossBetween val="between"/>
      </c:valAx>
      <c:catAx>
        <c:axId val="-1740953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40954656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2</xdr:row>
      <xdr:rowOff>4762</xdr:rowOff>
    </xdr:from>
    <xdr:to>
      <xdr:col>18</xdr:col>
      <xdr:colOff>704850</xdr:colOff>
      <xdr:row>12</xdr:row>
      <xdr:rowOff>209550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0</xdr:row>
      <xdr:rowOff>180974</xdr:rowOff>
    </xdr:from>
    <xdr:to>
      <xdr:col>10</xdr:col>
      <xdr:colOff>390525</xdr:colOff>
      <xdr:row>13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workbookViewId="0">
      <selection activeCell="N16" sqref="N16"/>
    </sheetView>
  </sheetViews>
  <sheetFormatPr defaultRowHeight="18.75" x14ac:dyDescent="0.45"/>
  <cols>
    <col min="1" max="1" width="6.44140625" customWidth="1"/>
    <col min="2" max="2" width="5.88671875" customWidth="1"/>
    <col min="3" max="3" width="3" customWidth="1"/>
    <col min="4" max="4" width="5.44140625" customWidth="1"/>
    <col min="5" max="5" width="5.33203125" customWidth="1"/>
    <col min="6" max="6" width="3.44140625" customWidth="1"/>
    <col min="7" max="12" width="7.77734375" customWidth="1"/>
  </cols>
  <sheetData>
    <row r="1" spans="1:14" ht="33" customHeight="1" x14ac:dyDescent="0.45">
      <c r="A1" s="12" t="s">
        <v>1</v>
      </c>
      <c r="B1" s="2" t="s">
        <v>11</v>
      </c>
      <c r="D1" s="9" t="s">
        <v>25</v>
      </c>
      <c r="E1" s="10" t="s">
        <v>24</v>
      </c>
      <c r="F1" s="11"/>
      <c r="G1" s="17" t="s">
        <v>12</v>
      </c>
      <c r="H1" s="17" t="s">
        <v>8</v>
      </c>
      <c r="I1" s="17" t="s">
        <v>10</v>
      </c>
      <c r="J1" s="16" t="s">
        <v>0</v>
      </c>
      <c r="K1" s="19" t="s">
        <v>9</v>
      </c>
      <c r="L1" s="19" t="s">
        <v>2</v>
      </c>
      <c r="M1" s="46" t="s">
        <v>26</v>
      </c>
      <c r="N1" s="1"/>
    </row>
    <row r="2" spans="1:14" ht="17.25" customHeight="1" x14ac:dyDescent="0.45">
      <c r="A2" s="26">
        <v>1</v>
      </c>
      <c r="B2" s="27">
        <v>81</v>
      </c>
      <c r="C2" s="28"/>
      <c r="D2" s="29">
        <v>30</v>
      </c>
      <c r="E2" s="30">
        <v>40</v>
      </c>
      <c r="F2" s="31"/>
      <c r="G2" s="15" t="s">
        <v>17</v>
      </c>
      <c r="H2" s="15">
        <f>(D2+E2)/2</f>
        <v>35</v>
      </c>
      <c r="I2" s="20">
        <f t="shared" ref="I2:I8" si="0">COUNTIF($B$2:$B$51,"&gt;="&amp;D2)-COUNTIF($B$2:$B$51,"&gt;="&amp;E2)</f>
        <v>2</v>
      </c>
      <c r="J2" s="24">
        <f t="shared" ref="J2:J8" si="1">I2/$I$9</f>
        <v>0.04</v>
      </c>
      <c r="K2" s="23">
        <f>I2</f>
        <v>2</v>
      </c>
      <c r="L2" s="21">
        <f>K2/$K$8</f>
        <v>0.04</v>
      </c>
      <c r="M2">
        <v>39</v>
      </c>
    </row>
    <row r="3" spans="1:14" x14ac:dyDescent="0.15">
      <c r="A3" s="26">
        <v>2</v>
      </c>
      <c r="B3" s="32">
        <v>60</v>
      </c>
      <c r="C3" s="33"/>
      <c r="D3" s="34">
        <v>40</v>
      </c>
      <c r="E3" s="14">
        <v>50</v>
      </c>
      <c r="F3" s="35"/>
      <c r="G3" s="15" t="s">
        <v>18</v>
      </c>
      <c r="H3" s="15">
        <f t="shared" ref="H3:H8" si="2">(D3+E3)/2</f>
        <v>45</v>
      </c>
      <c r="I3" s="20">
        <f t="shared" si="0"/>
        <v>3</v>
      </c>
      <c r="J3" s="24">
        <f t="shared" si="1"/>
        <v>0.06</v>
      </c>
      <c r="K3" s="23">
        <f t="shared" ref="K3:K8" si="3">K2+I3</f>
        <v>5</v>
      </c>
      <c r="L3" s="21">
        <f t="shared" ref="L3:L8" si="4">K3/$K$8</f>
        <v>0.1</v>
      </c>
      <c r="M3">
        <v>49</v>
      </c>
    </row>
    <row r="4" spans="1:14" x14ac:dyDescent="0.15">
      <c r="A4" s="26">
        <v>3</v>
      </c>
      <c r="B4" s="32">
        <v>44</v>
      </c>
      <c r="C4" s="33"/>
      <c r="D4" s="36">
        <v>50</v>
      </c>
      <c r="E4" s="37">
        <v>60</v>
      </c>
      <c r="F4" s="31"/>
      <c r="G4" s="15" t="s">
        <v>27</v>
      </c>
      <c r="H4" s="15">
        <f t="shared" si="2"/>
        <v>55</v>
      </c>
      <c r="I4" s="20">
        <f t="shared" si="0"/>
        <v>8</v>
      </c>
      <c r="J4" s="24">
        <f t="shared" si="1"/>
        <v>0.16</v>
      </c>
      <c r="K4" s="23">
        <f t="shared" si="3"/>
        <v>13</v>
      </c>
      <c r="L4" s="21">
        <f t="shared" si="4"/>
        <v>0.26</v>
      </c>
      <c r="M4">
        <v>59</v>
      </c>
    </row>
    <row r="5" spans="1:14" x14ac:dyDescent="0.15">
      <c r="A5" s="26">
        <v>4</v>
      </c>
      <c r="B5" s="32">
        <v>79</v>
      </c>
      <c r="C5" s="33"/>
      <c r="D5" s="34">
        <v>60</v>
      </c>
      <c r="E5" s="14">
        <v>70</v>
      </c>
      <c r="F5" s="35"/>
      <c r="G5" s="15" t="s">
        <v>19</v>
      </c>
      <c r="H5" s="15">
        <f t="shared" si="2"/>
        <v>65</v>
      </c>
      <c r="I5" s="20">
        <f t="shared" si="0"/>
        <v>11</v>
      </c>
      <c r="J5" s="24">
        <f t="shared" si="1"/>
        <v>0.22</v>
      </c>
      <c r="K5" s="23">
        <f t="shared" si="3"/>
        <v>24</v>
      </c>
      <c r="L5" s="21">
        <f t="shared" si="4"/>
        <v>0.48</v>
      </c>
      <c r="M5">
        <v>69</v>
      </c>
    </row>
    <row r="6" spans="1:14" x14ac:dyDescent="0.15">
      <c r="A6" s="26">
        <v>5</v>
      </c>
      <c r="B6" s="32">
        <v>78</v>
      </c>
      <c r="C6" s="33"/>
      <c r="D6" s="36">
        <v>70</v>
      </c>
      <c r="E6" s="37">
        <v>80</v>
      </c>
      <c r="F6" s="31"/>
      <c r="G6" s="15" t="s">
        <v>20</v>
      </c>
      <c r="H6" s="15">
        <f t="shared" si="2"/>
        <v>75</v>
      </c>
      <c r="I6" s="20">
        <f t="shared" si="0"/>
        <v>12</v>
      </c>
      <c r="J6" s="24">
        <f t="shared" si="1"/>
        <v>0.24</v>
      </c>
      <c r="K6" s="23">
        <f t="shared" si="3"/>
        <v>36</v>
      </c>
      <c r="L6" s="21">
        <f t="shared" si="4"/>
        <v>0.72</v>
      </c>
      <c r="M6">
        <v>79</v>
      </c>
    </row>
    <row r="7" spans="1:14" x14ac:dyDescent="0.15">
      <c r="A7" s="26">
        <v>6</v>
      </c>
      <c r="B7" s="32">
        <v>75</v>
      </c>
      <c r="C7" s="33"/>
      <c r="D7" s="34">
        <v>80</v>
      </c>
      <c r="E7" s="14">
        <v>90</v>
      </c>
      <c r="F7" s="35"/>
      <c r="G7" s="15" t="s">
        <v>21</v>
      </c>
      <c r="H7" s="15">
        <f t="shared" si="2"/>
        <v>85</v>
      </c>
      <c r="I7" s="20">
        <f t="shared" si="0"/>
        <v>9</v>
      </c>
      <c r="J7" s="24">
        <f t="shared" si="1"/>
        <v>0.18</v>
      </c>
      <c r="K7" s="23">
        <f t="shared" si="3"/>
        <v>45</v>
      </c>
      <c r="L7" s="21">
        <f t="shared" si="4"/>
        <v>0.9</v>
      </c>
      <c r="M7">
        <v>89</v>
      </c>
    </row>
    <row r="8" spans="1:14" x14ac:dyDescent="0.15">
      <c r="A8" s="26">
        <v>7</v>
      </c>
      <c r="B8" s="32">
        <v>85</v>
      </c>
      <c r="C8" s="33"/>
      <c r="D8" s="38">
        <v>90</v>
      </c>
      <c r="E8" s="39">
        <v>100</v>
      </c>
      <c r="F8" s="31"/>
      <c r="G8" s="15" t="s">
        <v>22</v>
      </c>
      <c r="H8" s="15">
        <f t="shared" si="2"/>
        <v>95</v>
      </c>
      <c r="I8" s="20">
        <f t="shared" si="0"/>
        <v>5</v>
      </c>
      <c r="J8" s="24">
        <f t="shared" si="1"/>
        <v>0.1</v>
      </c>
      <c r="K8" s="23">
        <f t="shared" si="3"/>
        <v>50</v>
      </c>
      <c r="L8" s="21">
        <f t="shared" si="4"/>
        <v>1</v>
      </c>
      <c r="M8">
        <v>99</v>
      </c>
    </row>
    <row r="9" spans="1:14" x14ac:dyDescent="0.15">
      <c r="A9" s="26">
        <v>8</v>
      </c>
      <c r="B9" s="32">
        <v>60</v>
      </c>
      <c r="C9" s="33"/>
      <c r="D9" s="33"/>
      <c r="E9" s="35"/>
      <c r="F9" s="35"/>
      <c r="G9" s="16" t="s">
        <v>23</v>
      </c>
      <c r="H9" s="16" t="s">
        <v>3</v>
      </c>
      <c r="I9" s="22">
        <f>SUM(I2:I8)</f>
        <v>50</v>
      </c>
      <c r="J9" s="25">
        <f>SUM(J2:J8)</f>
        <v>0.99999999999999989</v>
      </c>
      <c r="K9" s="18" t="s">
        <v>3</v>
      </c>
      <c r="L9" s="18"/>
    </row>
    <row r="10" spans="1:14" x14ac:dyDescent="0.15">
      <c r="A10" s="26">
        <v>9</v>
      </c>
      <c r="B10" s="32">
        <v>72</v>
      </c>
      <c r="C10" s="33"/>
      <c r="D10" s="33"/>
      <c r="E10" s="35"/>
      <c r="F10" s="35"/>
      <c r="J10" s="13"/>
    </row>
    <row r="11" spans="1:14" x14ac:dyDescent="0.15">
      <c r="A11" s="26">
        <v>10</v>
      </c>
      <c r="B11" s="32">
        <v>97</v>
      </c>
      <c r="C11" s="33"/>
      <c r="D11" s="33"/>
      <c r="E11" s="35"/>
      <c r="F11" s="35"/>
    </row>
    <row r="12" spans="1:14" x14ac:dyDescent="0.15">
      <c r="A12" s="26">
        <v>11</v>
      </c>
      <c r="B12" s="32">
        <v>55</v>
      </c>
      <c r="C12" s="33"/>
      <c r="D12" s="33"/>
      <c r="E12" s="35"/>
      <c r="F12" s="35"/>
    </row>
    <row r="13" spans="1:14" x14ac:dyDescent="0.15">
      <c r="A13" s="26">
        <v>12</v>
      </c>
      <c r="B13" s="32">
        <v>48</v>
      </c>
      <c r="C13" s="33"/>
      <c r="D13" s="33"/>
      <c r="E13" s="35"/>
      <c r="F13" s="35"/>
    </row>
    <row r="14" spans="1:14" x14ac:dyDescent="0.15">
      <c r="A14" s="26">
        <v>13</v>
      </c>
      <c r="B14" s="32">
        <v>49</v>
      </c>
      <c r="C14" s="33"/>
      <c r="D14" s="33"/>
      <c r="E14" s="35"/>
      <c r="F14" s="35"/>
    </row>
    <row r="15" spans="1:14" x14ac:dyDescent="0.15">
      <c r="A15" s="26">
        <v>14</v>
      </c>
      <c r="B15" s="32">
        <v>62</v>
      </c>
      <c r="C15" s="33"/>
      <c r="D15" s="33"/>
      <c r="E15" s="35"/>
      <c r="F15" s="35"/>
    </row>
    <row r="16" spans="1:14" x14ac:dyDescent="0.15">
      <c r="A16" s="26">
        <v>15</v>
      </c>
      <c r="B16" s="32">
        <v>61</v>
      </c>
      <c r="C16" s="33"/>
      <c r="D16" s="33"/>
      <c r="E16" s="35"/>
      <c r="F16" s="35"/>
    </row>
    <row r="17" spans="1:6" x14ac:dyDescent="0.15">
      <c r="A17" s="26">
        <v>16</v>
      </c>
      <c r="B17" s="32">
        <v>64</v>
      </c>
      <c r="C17" s="33"/>
      <c r="D17" s="33"/>
      <c r="E17" s="35"/>
      <c r="F17" s="35"/>
    </row>
    <row r="18" spans="1:6" x14ac:dyDescent="0.15">
      <c r="A18" s="26">
        <v>17</v>
      </c>
      <c r="B18" s="32">
        <v>86</v>
      </c>
      <c r="C18" s="33"/>
      <c r="D18" s="33"/>
      <c r="E18" s="35"/>
      <c r="F18" s="35"/>
    </row>
    <row r="19" spans="1:6" x14ac:dyDescent="0.15">
      <c r="A19" s="26">
        <v>18</v>
      </c>
      <c r="B19" s="32">
        <v>89</v>
      </c>
      <c r="C19" s="33"/>
      <c r="D19" s="33"/>
      <c r="E19" s="35"/>
      <c r="F19" s="35"/>
    </row>
    <row r="20" spans="1:6" x14ac:dyDescent="0.15">
      <c r="A20" s="26">
        <v>19</v>
      </c>
      <c r="B20" s="32">
        <v>56</v>
      </c>
      <c r="C20" s="33"/>
      <c r="D20" s="33"/>
      <c r="E20" s="35"/>
      <c r="F20" s="35"/>
    </row>
    <row r="21" spans="1:6" x14ac:dyDescent="0.15">
      <c r="A21" s="26">
        <v>20</v>
      </c>
      <c r="B21" s="32">
        <v>75</v>
      </c>
      <c r="C21" s="33"/>
      <c r="D21" s="33"/>
      <c r="E21" s="35"/>
      <c r="F21" s="35"/>
    </row>
    <row r="22" spans="1:6" x14ac:dyDescent="0.15">
      <c r="A22" s="26">
        <v>21</v>
      </c>
      <c r="B22" s="32">
        <v>68</v>
      </c>
      <c r="C22" s="33"/>
      <c r="D22" s="33"/>
      <c r="E22" s="35"/>
      <c r="F22" s="35"/>
    </row>
    <row r="23" spans="1:6" x14ac:dyDescent="0.15">
      <c r="A23" s="26">
        <v>22</v>
      </c>
      <c r="B23" s="32">
        <v>84</v>
      </c>
      <c r="C23" s="33"/>
      <c r="D23" s="33"/>
      <c r="E23" s="35"/>
      <c r="F23" s="35"/>
    </row>
    <row r="24" spans="1:6" x14ac:dyDescent="0.15">
      <c r="A24" s="26">
        <v>23</v>
      </c>
      <c r="B24" s="32">
        <v>87</v>
      </c>
      <c r="C24" s="33"/>
      <c r="D24" s="33"/>
      <c r="E24" s="35"/>
      <c r="F24" s="35"/>
    </row>
    <row r="25" spans="1:6" x14ac:dyDescent="0.15">
      <c r="A25" s="26">
        <v>24</v>
      </c>
      <c r="B25" s="32">
        <v>80</v>
      </c>
      <c r="C25" s="33"/>
      <c r="D25" s="33"/>
      <c r="E25" s="35"/>
      <c r="F25" s="35"/>
    </row>
    <row r="26" spans="1:6" x14ac:dyDescent="0.15">
      <c r="A26" s="26">
        <v>25</v>
      </c>
      <c r="B26" s="32">
        <v>83</v>
      </c>
      <c r="C26" s="33"/>
      <c r="D26" s="33"/>
      <c r="E26" s="35"/>
      <c r="F26" s="35"/>
    </row>
    <row r="27" spans="1:6" x14ac:dyDescent="0.15">
      <c r="A27" s="26">
        <v>26</v>
      </c>
      <c r="B27" s="32">
        <v>82</v>
      </c>
      <c r="C27" s="33"/>
      <c r="D27" s="33"/>
      <c r="E27" s="35"/>
      <c r="F27" s="35"/>
    </row>
    <row r="28" spans="1:6" x14ac:dyDescent="0.15">
      <c r="A28" s="26">
        <v>27</v>
      </c>
      <c r="B28" s="32">
        <v>75</v>
      </c>
      <c r="C28" s="33"/>
      <c r="D28" s="33"/>
      <c r="E28" s="35"/>
      <c r="F28" s="35"/>
    </row>
    <row r="29" spans="1:6" x14ac:dyDescent="0.15">
      <c r="A29" s="26">
        <v>28</v>
      </c>
      <c r="B29" s="32">
        <v>50</v>
      </c>
      <c r="C29" s="33"/>
      <c r="D29" s="33"/>
      <c r="E29" s="35"/>
      <c r="F29" s="35"/>
    </row>
    <row r="30" spans="1:6" x14ac:dyDescent="0.15">
      <c r="A30" s="26">
        <v>29</v>
      </c>
      <c r="B30" s="32">
        <v>70</v>
      </c>
      <c r="C30" s="33"/>
      <c r="D30" s="33"/>
      <c r="E30" s="35"/>
      <c r="F30" s="35"/>
    </row>
    <row r="31" spans="1:6" x14ac:dyDescent="0.15">
      <c r="A31" s="26">
        <v>30</v>
      </c>
      <c r="B31" s="32">
        <v>66</v>
      </c>
      <c r="C31" s="33"/>
      <c r="D31" s="33"/>
      <c r="E31" s="35"/>
      <c r="F31" s="35"/>
    </row>
    <row r="32" spans="1:6" x14ac:dyDescent="0.15">
      <c r="A32" s="26">
        <v>31</v>
      </c>
      <c r="B32" s="32">
        <v>63</v>
      </c>
      <c r="C32" s="33"/>
      <c r="D32" s="33"/>
      <c r="E32" s="35"/>
      <c r="F32" s="35"/>
    </row>
    <row r="33" spans="1:6" x14ac:dyDescent="0.15">
      <c r="A33" s="26">
        <v>32</v>
      </c>
      <c r="B33" s="32">
        <v>54</v>
      </c>
      <c r="C33" s="33"/>
      <c r="D33" s="33"/>
      <c r="E33" s="35"/>
      <c r="F33" s="35"/>
    </row>
    <row r="34" spans="1:6" x14ac:dyDescent="0.15">
      <c r="A34" s="26">
        <v>33</v>
      </c>
      <c r="B34" s="32">
        <v>65</v>
      </c>
      <c r="C34" s="33"/>
      <c r="D34" s="33"/>
      <c r="E34" s="35"/>
      <c r="F34" s="35"/>
    </row>
    <row r="35" spans="1:6" x14ac:dyDescent="0.15">
      <c r="A35" s="26">
        <v>34</v>
      </c>
      <c r="B35" s="32">
        <v>73</v>
      </c>
      <c r="C35" s="33"/>
      <c r="D35" s="33"/>
      <c r="E35" s="35"/>
      <c r="F35" s="35"/>
    </row>
    <row r="36" spans="1:6" x14ac:dyDescent="0.15">
      <c r="A36" s="26">
        <v>35</v>
      </c>
      <c r="B36" s="32">
        <v>94</v>
      </c>
      <c r="C36" s="33"/>
      <c r="D36" s="33"/>
      <c r="E36" s="35"/>
      <c r="F36" s="35"/>
    </row>
    <row r="37" spans="1:6" x14ac:dyDescent="0.15">
      <c r="A37" s="26">
        <v>36</v>
      </c>
      <c r="B37" s="32">
        <v>57</v>
      </c>
      <c r="C37" s="33"/>
      <c r="D37" s="33"/>
      <c r="E37" s="35"/>
      <c r="F37" s="35"/>
    </row>
    <row r="38" spans="1:6" x14ac:dyDescent="0.15">
      <c r="A38" s="26">
        <v>37</v>
      </c>
      <c r="B38" s="32">
        <v>77</v>
      </c>
      <c r="C38" s="33"/>
      <c r="D38" s="33"/>
      <c r="E38" s="35"/>
      <c r="F38" s="35"/>
    </row>
    <row r="39" spans="1:6" x14ac:dyDescent="0.15">
      <c r="A39" s="26">
        <v>38</v>
      </c>
      <c r="B39" s="32">
        <v>53</v>
      </c>
      <c r="C39" s="33"/>
      <c r="D39" s="33"/>
      <c r="E39" s="35"/>
      <c r="F39" s="35"/>
    </row>
    <row r="40" spans="1:6" x14ac:dyDescent="0.15">
      <c r="A40" s="26">
        <v>39</v>
      </c>
      <c r="B40" s="32">
        <v>65</v>
      </c>
      <c r="C40" s="33"/>
      <c r="D40" s="33"/>
      <c r="E40" s="35"/>
      <c r="F40" s="35"/>
    </row>
    <row r="41" spans="1:6" x14ac:dyDescent="0.15">
      <c r="A41" s="26">
        <v>40</v>
      </c>
      <c r="B41" s="32">
        <v>37</v>
      </c>
      <c r="C41" s="33"/>
      <c r="D41" s="33"/>
      <c r="E41" s="35"/>
      <c r="F41" s="35"/>
    </row>
    <row r="42" spans="1:6" x14ac:dyDescent="0.15">
      <c r="A42" s="26">
        <v>41</v>
      </c>
      <c r="B42" s="32">
        <v>76</v>
      </c>
      <c r="C42" s="33"/>
      <c r="D42" s="33"/>
      <c r="E42" s="35"/>
      <c r="F42" s="35"/>
    </row>
    <row r="43" spans="1:6" x14ac:dyDescent="0.15">
      <c r="A43" s="26">
        <v>42</v>
      </c>
      <c r="B43" s="32">
        <v>98</v>
      </c>
      <c r="C43" s="33"/>
      <c r="D43" s="33"/>
      <c r="E43" s="35"/>
      <c r="F43" s="35"/>
    </row>
    <row r="44" spans="1:6" x14ac:dyDescent="0.15">
      <c r="A44" s="26">
        <v>43</v>
      </c>
      <c r="B44" s="32">
        <v>95</v>
      </c>
      <c r="C44" s="33"/>
      <c r="D44" s="33"/>
      <c r="E44" s="35"/>
      <c r="F44" s="35"/>
    </row>
    <row r="45" spans="1:6" x14ac:dyDescent="0.15">
      <c r="A45" s="26">
        <v>44</v>
      </c>
      <c r="B45" s="32">
        <v>71</v>
      </c>
      <c r="C45" s="33"/>
      <c r="D45" s="33"/>
      <c r="E45" s="35"/>
      <c r="F45" s="35"/>
    </row>
    <row r="46" spans="1:6" x14ac:dyDescent="0.15">
      <c r="A46" s="26">
        <v>45</v>
      </c>
      <c r="B46" s="32">
        <v>67</v>
      </c>
      <c r="C46" s="33"/>
      <c r="D46" s="33"/>
      <c r="E46" s="35"/>
      <c r="F46" s="35"/>
    </row>
    <row r="47" spans="1:6" x14ac:dyDescent="0.15">
      <c r="A47" s="26">
        <v>46</v>
      </c>
      <c r="B47" s="32">
        <v>78</v>
      </c>
      <c r="C47" s="33"/>
      <c r="D47" s="33"/>
      <c r="E47" s="35"/>
      <c r="F47" s="35"/>
    </row>
    <row r="48" spans="1:6" x14ac:dyDescent="0.15">
      <c r="A48" s="26">
        <v>47</v>
      </c>
      <c r="B48" s="32">
        <v>90</v>
      </c>
      <c r="C48" s="33"/>
      <c r="D48" s="33"/>
      <c r="E48" s="35"/>
      <c r="F48" s="35"/>
    </row>
    <row r="49" spans="1:6" x14ac:dyDescent="0.15">
      <c r="A49" s="26">
        <v>48</v>
      </c>
      <c r="B49" s="32">
        <v>35</v>
      </c>
      <c r="C49" s="33"/>
      <c r="D49" s="33"/>
      <c r="E49" s="35"/>
      <c r="F49" s="35"/>
    </row>
    <row r="50" spans="1:6" x14ac:dyDescent="0.15">
      <c r="A50" s="26">
        <v>49</v>
      </c>
      <c r="B50" s="32">
        <v>58</v>
      </c>
      <c r="C50" s="33"/>
      <c r="D50" s="33"/>
      <c r="E50" s="35"/>
      <c r="F50" s="35"/>
    </row>
    <row r="51" spans="1:6" x14ac:dyDescent="0.15">
      <c r="A51" s="40">
        <v>50</v>
      </c>
      <c r="B51" s="41">
        <v>52</v>
      </c>
      <c r="C51" s="33"/>
      <c r="D51" s="33"/>
      <c r="E51" s="35"/>
      <c r="F51" s="35"/>
    </row>
    <row r="52" spans="1:6" x14ac:dyDescent="0.45">
      <c r="A52" s="42"/>
      <c r="B52" s="42"/>
      <c r="C52" s="35"/>
      <c r="D52" s="35"/>
      <c r="E52" s="35"/>
      <c r="F52" s="35"/>
    </row>
    <row r="53" spans="1:6" x14ac:dyDescent="0.45">
      <c r="A53" s="43" t="s">
        <v>13</v>
      </c>
      <c r="B53" s="44">
        <f>1+LOG(50,2)</f>
        <v>6.6438561897747244</v>
      </c>
      <c r="C53" s="45"/>
      <c r="D53" s="45"/>
      <c r="E53" s="35"/>
      <c r="F53" s="35"/>
    </row>
    <row r="54" spans="1:6" x14ac:dyDescent="0.45">
      <c r="A54" s="43" t="s">
        <v>14</v>
      </c>
      <c r="B54" s="43">
        <f>MAX(B2:B51)</f>
        <v>98</v>
      </c>
      <c r="C54" s="35"/>
      <c r="D54" s="35"/>
      <c r="E54" s="35"/>
      <c r="F54" s="35"/>
    </row>
    <row r="55" spans="1:6" x14ac:dyDescent="0.45">
      <c r="A55" s="43" t="s">
        <v>15</v>
      </c>
      <c r="B55" s="43">
        <f>MIN(B2:B51)</f>
        <v>35</v>
      </c>
      <c r="C55" s="35"/>
      <c r="D55" s="35"/>
      <c r="E55" s="35"/>
      <c r="F55" s="35"/>
    </row>
    <row r="56" spans="1:6" x14ac:dyDescent="0.45">
      <c r="A56" s="43" t="s">
        <v>16</v>
      </c>
      <c r="B56" s="44">
        <f>(B54-B55)/B53</f>
        <v>9.4824448634154077</v>
      </c>
      <c r="C56" s="45"/>
      <c r="D56" s="45"/>
      <c r="E56" s="35"/>
      <c r="F56" s="3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M7" sqref="M7"/>
    </sheetView>
  </sheetViews>
  <sheetFormatPr defaultRowHeight="18.75" x14ac:dyDescent="0.45"/>
  <sheetData>
    <row r="1" spans="1:3" x14ac:dyDescent="0.45">
      <c r="A1" s="6" t="s">
        <v>4</v>
      </c>
      <c r="B1" s="6" t="s">
        <v>6</v>
      </c>
      <c r="C1" s="6" t="s">
        <v>7</v>
      </c>
    </row>
    <row r="2" spans="1:3" x14ac:dyDescent="0.45">
      <c r="A2" s="3">
        <v>39</v>
      </c>
      <c r="B2" s="4">
        <v>2</v>
      </c>
      <c r="C2" s="7">
        <v>0.04</v>
      </c>
    </row>
    <row r="3" spans="1:3" x14ac:dyDescent="0.45">
      <c r="A3" s="3">
        <v>49</v>
      </c>
      <c r="B3" s="4">
        <v>3</v>
      </c>
      <c r="C3" s="7">
        <v>0.1</v>
      </c>
    </row>
    <row r="4" spans="1:3" x14ac:dyDescent="0.45">
      <c r="A4" s="3">
        <v>59</v>
      </c>
      <c r="B4" s="4">
        <v>8</v>
      </c>
      <c r="C4" s="7">
        <v>0.26</v>
      </c>
    </row>
    <row r="5" spans="1:3" x14ac:dyDescent="0.45">
      <c r="A5" s="3">
        <v>69</v>
      </c>
      <c r="B5" s="4">
        <v>11</v>
      </c>
      <c r="C5" s="7">
        <v>0.48</v>
      </c>
    </row>
    <row r="6" spans="1:3" x14ac:dyDescent="0.45">
      <c r="A6" s="3">
        <v>79</v>
      </c>
      <c r="B6" s="4">
        <v>12</v>
      </c>
      <c r="C6" s="7">
        <v>0.72</v>
      </c>
    </row>
    <row r="7" spans="1:3" x14ac:dyDescent="0.45">
      <c r="A7" s="3">
        <v>89</v>
      </c>
      <c r="B7" s="4">
        <v>9</v>
      </c>
      <c r="C7" s="7">
        <v>0.9</v>
      </c>
    </row>
    <row r="8" spans="1:3" x14ac:dyDescent="0.45">
      <c r="A8" s="3">
        <v>99</v>
      </c>
      <c r="B8" s="4">
        <v>5</v>
      </c>
      <c r="C8" s="7">
        <v>1</v>
      </c>
    </row>
    <row r="9" spans="1:3" ht="21" customHeight="1" thickBot="1" x14ac:dyDescent="0.5">
      <c r="A9" s="5" t="s">
        <v>5</v>
      </c>
      <c r="B9" s="5">
        <v>0</v>
      </c>
      <c r="C9" s="8">
        <v>1</v>
      </c>
    </row>
  </sheetData>
  <sortState ref="A2:A8">
    <sortCondition ref="A2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度数分布表とヒストグラム</vt:lpstr>
      <vt:lpstr>分析ツールの利用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SSRI</dc:creator>
  <cp:lastModifiedBy>syo</cp:lastModifiedBy>
  <dcterms:created xsi:type="dcterms:W3CDTF">2013-07-31T05:59:42Z</dcterms:created>
  <dcterms:modified xsi:type="dcterms:W3CDTF">2014-09-25T12:10:45Z</dcterms:modified>
</cp:coreProperties>
</file>