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10\新しいフォルダー\第4章\"/>
    </mc:Choice>
  </mc:AlternateContent>
  <bookViews>
    <workbookView xWindow="240" yWindow="60" windowWidth="14940" windowHeight="7200" tabRatio="944"/>
  </bookViews>
  <sheets>
    <sheet name="関数による回帰分析" sheetId="16" r:id="rId1"/>
    <sheet name="グラフによる回帰分析" sheetId="27" r:id="rId2"/>
    <sheet name="分析ツールによる回帰分析" sheetId="31" r:id="rId3"/>
    <sheet name="分散図" sheetId="28" r:id="rId4"/>
  </sheets>
  <calcPr calcId="152511"/>
</workbook>
</file>

<file path=xl/calcChain.xml><?xml version="1.0" encoding="utf-8"?>
<calcChain xmlns="http://schemas.openxmlformats.org/spreadsheetml/2006/main">
  <c r="E4" i="16" l="1"/>
  <c r="E3" i="16" l="1"/>
  <c r="E2" i="16"/>
</calcChain>
</file>

<file path=xl/sharedStrings.xml><?xml version="1.0" encoding="utf-8"?>
<sst xmlns="http://schemas.openxmlformats.org/spreadsheetml/2006/main" count="39" uniqueCount="34">
  <si>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</si>
  <si>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</si>
  <si>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</si>
  <si>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</si>
  <si>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</si>
  <si>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</si>
  <si>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</si>
  <si>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</si>
  <si>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</si>
  <si>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</si>
  <si>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</si>
  <si>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</si>
  <si>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</si>
  <si>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</si>
  <si>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</si>
  <si>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</si>
  <si>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</si>
  <si>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</si>
  <si>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</si>
  <si>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</si>
  <si>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</si>
  <si>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</si>
  <si>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</si>
  <si>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</si>
  <si>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残差出力</t>
  </si>
  <si>
    <t>観測値</t>
  </si>
  <si>
    <t>民間最終消費支出</t>
    <rPh sb="0" eb="2">
      <t>ミンカン</t>
    </rPh>
    <rPh sb="2" eb="4">
      <t>サイシュウ</t>
    </rPh>
    <rPh sb="4" eb="6">
      <t>ショウヒ</t>
    </rPh>
    <rPh sb="6" eb="8">
      <t>シシュツ</t>
    </rPh>
    <phoneticPr fontId="1"/>
  </si>
  <si>
    <t>切片</t>
    <rPh sb="0" eb="2">
      <t>セッペン</t>
    </rPh>
    <phoneticPr fontId="1"/>
  </si>
  <si>
    <t>決定係数</t>
    <rPh sb="0" eb="2">
      <t>ケッテイ</t>
    </rPh>
    <rPh sb="2" eb="4">
      <t>ケイスウ</t>
    </rPh>
    <phoneticPr fontId="1"/>
  </si>
  <si>
    <t>国内総生産</t>
    <rPh sb="0" eb="2">
      <t>コクナイ</t>
    </rPh>
    <rPh sb="2" eb="5">
      <t>ソウセイサン</t>
    </rPh>
    <phoneticPr fontId="1"/>
  </si>
  <si>
    <t>係数</t>
    <rPh sb="0" eb="2">
      <t>ケイスウ</t>
    </rPh>
    <phoneticPr fontId="1"/>
  </si>
  <si>
    <t>国内総生産</t>
  </si>
  <si>
    <t>民間最終消費支出</t>
    <rPh sb="0" eb="8">
      <t>ミンカンサイシュウショウヒシシュツ</t>
    </rPh>
    <phoneticPr fontId="1"/>
  </si>
  <si>
    <t>予測値: 民間最終消費支出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</si>
</sst>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8" formatCode="0.000"/>
    <numFmt numFmtId="184" formatCode="0.0"/>
    <numFmt numFmtId="185" formatCode="0.0000"/>
    <numFmt numFmtId="186" formatCode="0.00000000000_ "/>
    <numFmt numFmtId="188" formatCode="0.000000"/>
    <numFmt numFmtId="189" formatCode="0.00000"/>
  </numFmts>
  <fonts count="5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Century"/>
      <family val="1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/>
    <xf numFmtId="0" fontId="2" fillId="0" borderId="2" xfId="0" applyFont="1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184" fontId="3" fillId="0" borderId="2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85" fontId="3" fillId="0" borderId="2" xfId="0" applyNumberFormat="1" applyFont="1" applyBorder="1" applyAlignment="1">
      <alignment horizontal="center" vertical="center"/>
    </xf>
    <xf numFmtId="189" fontId="3" fillId="0" borderId="2" xfId="0" applyNumberFormat="1" applyFont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Continuous"/>
    </xf>
    <xf numFmtId="0" fontId="2" fillId="0" borderId="0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>
      <alignment horizontal="center"/>
    </xf>
    <xf numFmtId="2" fontId="2" fillId="0" borderId="0" xfId="0" applyNumberFormat="1" applyFont="1" applyFill="1" applyBorder="1" applyAlignment="1"/>
    <xf numFmtId="178" fontId="2" fillId="0" borderId="0" xfId="0" applyNumberFormat="1" applyFont="1" applyFill="1" applyBorder="1" applyAlignment="1"/>
    <xf numFmtId="185" fontId="2" fillId="0" borderId="0" xfId="0" applyNumberFormat="1" applyFont="1" applyFill="1" applyBorder="1" applyAlignment="1"/>
    <xf numFmtId="1" fontId="2" fillId="0" borderId="0" xfId="0" applyNumberFormat="1" applyFont="1" applyFill="1" applyBorder="1" applyAlignment="1"/>
    <xf numFmtId="188" fontId="2" fillId="0" borderId="3" xfId="0" applyNumberFormat="1" applyFont="1" applyFill="1" applyBorder="1" applyAlignment="1"/>
    <xf numFmtId="185" fontId="2" fillId="0" borderId="3" xfId="0" applyNumberFormat="1" applyFont="1" applyFill="1" applyBorder="1" applyAlignment="1"/>
    <xf numFmtId="186" fontId="2" fillId="0" borderId="0" xfId="0" applyNumberFormat="1" applyFont="1" applyFill="1" applyBorder="1" applyAlignment="1"/>
    <xf numFmtId="186" fontId="2" fillId="0" borderId="3" xfId="0" applyNumberFormat="1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グラフによる回帰分析!$C$1</c:f>
              <c:strCache>
                <c:ptCount val="1"/>
                <c:pt idx="0">
                  <c:v>民間最終消費支出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グラフによる回帰分析!$B$2:$B$16</c:f>
              <c:numCache>
                <c:formatCode>0.0</c:formatCode>
                <c:ptCount val="15"/>
                <c:pt idx="0" formatCode="General">
                  <c:v>458304.1</c:v>
                </c:pt>
                <c:pt idx="1">
                  <c:v>463570.3</c:v>
                </c:pt>
                <c:pt idx="2">
                  <c:v>473670.2</c:v>
                </c:pt>
                <c:pt idx="3">
                  <c:v>480555.5</c:v>
                </c:pt>
                <c:pt idx="4">
                  <c:v>470767.3</c:v>
                </c:pt>
                <c:pt idx="5">
                  <c:v>468488.7</c:v>
                </c:pt>
                <c:pt idx="6">
                  <c:v>478259.5</c:v>
                </c:pt>
                <c:pt idx="7">
                  <c:v>479861</c:v>
                </c:pt>
                <c:pt idx="8">
                  <c:v>480833.1</c:v>
                </c:pt>
                <c:pt idx="9">
                  <c:v>486669</c:v>
                </c:pt>
                <c:pt idx="10">
                  <c:v>497145.7</c:v>
                </c:pt>
                <c:pt idx="11">
                  <c:v>503915.1</c:v>
                </c:pt>
                <c:pt idx="12">
                  <c:v>512542.5</c:v>
                </c:pt>
                <c:pt idx="13">
                  <c:v>524321.4</c:v>
                </c:pt>
                <c:pt idx="14">
                  <c:v>519945.4</c:v>
                </c:pt>
              </c:numCache>
            </c:numRef>
          </c:xVal>
          <c:yVal>
            <c:numRef>
              <c:f>グラフによる回帰分析!$C$2:$C$16</c:f>
              <c:numCache>
                <c:formatCode>0.0</c:formatCode>
                <c:ptCount val="15"/>
                <c:pt idx="0" formatCode="General">
                  <c:v>268080.59999999998</c:v>
                </c:pt>
                <c:pt idx="1">
                  <c:v>271302.8</c:v>
                </c:pt>
                <c:pt idx="2">
                  <c:v>276211.8</c:v>
                </c:pt>
                <c:pt idx="3">
                  <c:v>277348.8</c:v>
                </c:pt>
                <c:pt idx="4">
                  <c:v>274635.40000000002</c:v>
                </c:pt>
                <c:pt idx="5">
                  <c:v>276903.09999999998</c:v>
                </c:pt>
                <c:pt idx="6">
                  <c:v>277816.09999999998</c:v>
                </c:pt>
                <c:pt idx="7">
                  <c:v>280300.90000000002</c:v>
                </c:pt>
                <c:pt idx="8">
                  <c:v>283360.09999999998</c:v>
                </c:pt>
                <c:pt idx="9">
                  <c:v>283763.59999999998</c:v>
                </c:pt>
                <c:pt idx="10">
                  <c:v>286652.40000000002</c:v>
                </c:pt>
                <c:pt idx="11">
                  <c:v>291132.59999999998</c:v>
                </c:pt>
                <c:pt idx="12">
                  <c:v>294313.40000000002</c:v>
                </c:pt>
                <c:pt idx="13">
                  <c:v>297569.5</c:v>
                </c:pt>
                <c:pt idx="14">
                  <c:v>296150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017024"/>
        <c:axId val="1759011040"/>
      </c:scatterChart>
      <c:valAx>
        <c:axId val="1759017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国内総生産</a:t>
                </a:r>
              </a:p>
            </c:rich>
          </c:tx>
          <c:layout>
            <c:manualLayout>
              <c:xMode val="edge"/>
              <c:yMode val="edge"/>
              <c:x val="0.41278278552982484"/>
              <c:y val="0.90648444441873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9011040"/>
        <c:crosses val="autoZero"/>
        <c:crossBetween val="midCat"/>
      </c:valAx>
      <c:valAx>
        <c:axId val="1759011040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民間最終消費支出</a:t>
                </a:r>
              </a:p>
            </c:rich>
          </c:tx>
          <c:layout>
            <c:manualLayout>
              <c:xMode val="edge"/>
              <c:yMode val="edge"/>
              <c:x val="1.2951383757995398E-2"/>
              <c:y val="0.297984694719654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9017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国内総生産 観測値グラフ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民間最終消費支出</c:v>
          </c:tx>
          <c:spPr>
            <a:ln w="28575">
              <a:noFill/>
            </a:ln>
          </c:spPr>
          <c:xVal>
            <c:numRef>
              <c:f>分散図!$B$2:$B$16</c:f>
              <c:numCache>
                <c:formatCode>0.0</c:formatCode>
                <c:ptCount val="15"/>
                <c:pt idx="0" formatCode="General">
                  <c:v>458304.1</c:v>
                </c:pt>
                <c:pt idx="1">
                  <c:v>463570.3</c:v>
                </c:pt>
                <c:pt idx="2">
                  <c:v>473670.2</c:v>
                </c:pt>
                <c:pt idx="3">
                  <c:v>480555.5</c:v>
                </c:pt>
                <c:pt idx="4">
                  <c:v>470767.3</c:v>
                </c:pt>
                <c:pt idx="5">
                  <c:v>468488.7</c:v>
                </c:pt>
                <c:pt idx="6">
                  <c:v>478259.5</c:v>
                </c:pt>
                <c:pt idx="7">
                  <c:v>479861</c:v>
                </c:pt>
                <c:pt idx="8">
                  <c:v>480833.1</c:v>
                </c:pt>
                <c:pt idx="9">
                  <c:v>486669</c:v>
                </c:pt>
                <c:pt idx="10">
                  <c:v>497145.7</c:v>
                </c:pt>
                <c:pt idx="11">
                  <c:v>503915.1</c:v>
                </c:pt>
                <c:pt idx="12">
                  <c:v>512542.5</c:v>
                </c:pt>
                <c:pt idx="13">
                  <c:v>524321.4</c:v>
                </c:pt>
                <c:pt idx="14">
                  <c:v>519945.4</c:v>
                </c:pt>
              </c:numCache>
            </c:numRef>
          </c:xVal>
          <c:yVal>
            <c:numRef>
              <c:f>分散図!$C$2:$C$16</c:f>
              <c:numCache>
                <c:formatCode>0.0</c:formatCode>
                <c:ptCount val="15"/>
                <c:pt idx="0" formatCode="General">
                  <c:v>268080.59999999998</c:v>
                </c:pt>
                <c:pt idx="1">
                  <c:v>271302.8</c:v>
                </c:pt>
                <c:pt idx="2">
                  <c:v>276211.8</c:v>
                </c:pt>
                <c:pt idx="3">
                  <c:v>277348.8</c:v>
                </c:pt>
                <c:pt idx="4">
                  <c:v>274635.40000000002</c:v>
                </c:pt>
                <c:pt idx="5">
                  <c:v>276903.09999999998</c:v>
                </c:pt>
                <c:pt idx="6">
                  <c:v>277816.09999999998</c:v>
                </c:pt>
                <c:pt idx="7">
                  <c:v>280300.90000000002</c:v>
                </c:pt>
                <c:pt idx="8">
                  <c:v>283360.09999999998</c:v>
                </c:pt>
                <c:pt idx="9">
                  <c:v>283763.59999999998</c:v>
                </c:pt>
                <c:pt idx="10">
                  <c:v>286652.40000000002</c:v>
                </c:pt>
                <c:pt idx="11">
                  <c:v>291132.59999999998</c:v>
                </c:pt>
                <c:pt idx="12">
                  <c:v>294313.40000000002</c:v>
                </c:pt>
                <c:pt idx="13">
                  <c:v>297569.5</c:v>
                </c:pt>
                <c:pt idx="14">
                  <c:v>296150</c:v>
                </c:pt>
              </c:numCache>
            </c:numRef>
          </c:yVal>
          <c:smooth val="0"/>
        </c:ser>
        <c:ser>
          <c:idx val="1"/>
          <c:order val="1"/>
          <c:tx>
            <c:v>予測値: 民間最終消費支出</c:v>
          </c:tx>
          <c:spPr>
            <a:ln w="28575">
              <a:noFill/>
            </a:ln>
          </c:spPr>
          <c:xVal>
            <c:numRef>
              <c:f>分散図!$B$2:$B$16</c:f>
              <c:numCache>
                <c:formatCode>0.0</c:formatCode>
                <c:ptCount val="15"/>
                <c:pt idx="0" formatCode="General">
                  <c:v>458304.1</c:v>
                </c:pt>
                <c:pt idx="1">
                  <c:v>463570.3</c:v>
                </c:pt>
                <c:pt idx="2">
                  <c:v>473670.2</c:v>
                </c:pt>
                <c:pt idx="3">
                  <c:v>480555.5</c:v>
                </c:pt>
                <c:pt idx="4">
                  <c:v>470767.3</c:v>
                </c:pt>
                <c:pt idx="5">
                  <c:v>468488.7</c:v>
                </c:pt>
                <c:pt idx="6">
                  <c:v>478259.5</c:v>
                </c:pt>
                <c:pt idx="7">
                  <c:v>479861</c:v>
                </c:pt>
                <c:pt idx="8">
                  <c:v>480833.1</c:v>
                </c:pt>
                <c:pt idx="9">
                  <c:v>486669</c:v>
                </c:pt>
                <c:pt idx="10">
                  <c:v>497145.7</c:v>
                </c:pt>
                <c:pt idx="11">
                  <c:v>503915.1</c:v>
                </c:pt>
                <c:pt idx="12">
                  <c:v>512542.5</c:v>
                </c:pt>
                <c:pt idx="13">
                  <c:v>524321.4</c:v>
                </c:pt>
                <c:pt idx="14">
                  <c:v>519945.4</c:v>
                </c:pt>
              </c:numCache>
            </c:numRef>
          </c:xVal>
          <c:yVal>
            <c:numRef>
              <c:f>分析ツールによる回帰分析!$B$25:$B$39</c:f>
              <c:numCache>
                <c:formatCode>General</c:formatCode>
                <c:ptCount val="15"/>
                <c:pt idx="0">
                  <c:v>269976.05055257614</c:v>
                </c:pt>
                <c:pt idx="1">
                  <c:v>272283.42194813839</c:v>
                </c:pt>
                <c:pt idx="2">
                  <c:v>276708.66602508945</c:v>
                </c:pt>
                <c:pt idx="3">
                  <c:v>279725.4417400005</c:v>
                </c:pt>
                <c:pt idx="4">
                  <c:v>275436.76818144927</c:v>
                </c:pt>
                <c:pt idx="5">
                  <c:v>274438.40570719307</c:v>
                </c:pt>
                <c:pt idx="6">
                  <c:v>278719.45550244575</c:v>
                </c:pt>
                <c:pt idx="7">
                  <c:v>279421.14842903288</c:v>
                </c:pt>
                <c:pt idx="8">
                  <c:v>279847.07143492438</c:v>
                </c:pt>
                <c:pt idx="9">
                  <c:v>282404.0553564165</c:v>
                </c:pt>
                <c:pt idx="10">
                  <c:v>286994.39334203943</c:v>
                </c:pt>
                <c:pt idx="11">
                  <c:v>289960.38778302516</c:v>
                </c:pt>
                <c:pt idx="12">
                  <c:v>293740.45993715414</c:v>
                </c:pt>
                <c:pt idx="13">
                  <c:v>298901.35335768294</c:v>
                </c:pt>
                <c:pt idx="14">
                  <c:v>296984.0207028311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247728"/>
        <c:axId val="1819030480"/>
      </c:scatterChart>
      <c:valAx>
        <c:axId val="196224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国内総生産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9030480"/>
        <c:crosses val="autoZero"/>
        <c:crossBetween val="midCat"/>
      </c:valAx>
      <c:valAx>
        <c:axId val="181903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民間最終消費支出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62247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636586</xdr:colOff>
      <xdr:row>3</xdr:row>
      <xdr:rowOff>42860</xdr:rowOff>
    </xdr:from>
    <xdr:to>
      <xdr:col>8</xdr:col>
      <xdr:colOff>839786</xdr:colOff>
      <xdr:row>16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1</xdr:row>
      <xdr:rowOff>95250</xdr:rowOff>
    </xdr:from>
    <xdr:to>
      <xdr:col>15</xdr:col>
      <xdr:colOff>514350</xdr:colOff>
      <xdr:row>13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Normal="100" workbookViewId="0">
      <selection activeCell="E6" sqref="E6"/>
    </sheetView>
  </sheetViews>
  <sheetFormatPr defaultRowHeight="17.25" x14ac:dyDescent="0.2"/>
  <cols>
    <col min="1" max="1" width="7.69921875" customWidth="1"/>
    <col min="2" max="2" width="7.59765625" customWidth="1"/>
    <col min="3" max="3" width="7.296875" customWidth="1"/>
    <col min="4" max="4" width="12.5" customWidth="1"/>
    <col min="5" max="5" width="9.09765625" customWidth="1"/>
  </cols>
  <sheetData>
    <row r="1" spans="1:5" ht="33.75" customHeight="1" x14ac:dyDescent="0.2">
      <c r="A1" s="1"/>
      <c r="B1" s="9" t="s">
        <v>29</v>
      </c>
      <c r="C1" s="9" t="s">
        <v>32</v>
      </c>
      <c r="D1" s="3"/>
    </row>
    <row r="2" spans="1:5" x14ac:dyDescent="0.2">
      <c r="A2" s="4">
        <v>1994</v>
      </c>
      <c r="B2" s="6">
        <v>458304.1</v>
      </c>
      <c r="C2" s="6">
        <v>268080.59999999998</v>
      </c>
      <c r="D2" s="11" t="s">
        <v>30</v>
      </c>
      <c r="E2" s="13">
        <f>SLOPE(C2:C16,B2:B16)</f>
        <v>0.4381473160081788</v>
      </c>
    </row>
    <row r="3" spans="1:5" x14ac:dyDescent="0.2">
      <c r="A3" s="4">
        <v>1995</v>
      </c>
      <c r="B3" s="7">
        <v>463570.3</v>
      </c>
      <c r="C3" s="7">
        <v>271302.8</v>
      </c>
      <c r="D3" s="11" t="s">
        <v>27</v>
      </c>
      <c r="E3" s="14">
        <f>INTERCEPT(C2:C16,B2:B16)</f>
        <v>69171.339222032169</v>
      </c>
    </row>
    <row r="4" spans="1:5" x14ac:dyDescent="0.2">
      <c r="A4" s="4">
        <v>1996</v>
      </c>
      <c r="B4" s="7">
        <v>473670.2</v>
      </c>
      <c r="C4" s="7">
        <v>276211.8</v>
      </c>
      <c r="D4" s="11" t="s">
        <v>28</v>
      </c>
      <c r="E4" s="12">
        <f>RSQ(C2:C16,B2:B16)</f>
        <v>0.96806980138347021</v>
      </c>
    </row>
    <row r="5" spans="1:5" x14ac:dyDescent="0.2">
      <c r="A5" s="4">
        <v>1997</v>
      </c>
      <c r="B5" s="7">
        <v>480555.5</v>
      </c>
      <c r="C5" s="7">
        <v>277348.8</v>
      </c>
      <c r="D5" s="8"/>
    </row>
    <row r="6" spans="1:5" x14ac:dyDescent="0.2">
      <c r="A6" s="4">
        <v>1998</v>
      </c>
      <c r="B6" s="7">
        <v>470767.3</v>
      </c>
      <c r="C6" s="7">
        <v>274635.40000000002</v>
      </c>
    </row>
    <row r="7" spans="1:5" x14ac:dyDescent="0.2">
      <c r="A7" s="4">
        <v>1999</v>
      </c>
      <c r="B7" s="7">
        <v>468488.7</v>
      </c>
      <c r="C7" s="7">
        <v>276903.09999999998</v>
      </c>
    </row>
    <row r="8" spans="1:5" x14ac:dyDescent="0.2">
      <c r="A8" s="4">
        <v>2000</v>
      </c>
      <c r="B8" s="7">
        <v>478259.5</v>
      </c>
      <c r="C8" s="7">
        <v>277816.09999999998</v>
      </c>
    </row>
    <row r="9" spans="1:5" x14ac:dyDescent="0.2">
      <c r="A9" s="4">
        <v>2001</v>
      </c>
      <c r="B9" s="7">
        <v>479861</v>
      </c>
      <c r="C9" s="7">
        <v>280300.90000000002</v>
      </c>
    </row>
    <row r="10" spans="1:5" x14ac:dyDescent="0.2">
      <c r="A10" s="4">
        <v>2002</v>
      </c>
      <c r="B10" s="7">
        <v>480833.1</v>
      </c>
      <c r="C10" s="7">
        <v>283360.09999999998</v>
      </c>
    </row>
    <row r="11" spans="1:5" x14ac:dyDescent="0.2">
      <c r="A11" s="4">
        <v>2003</v>
      </c>
      <c r="B11" s="7">
        <v>486669</v>
      </c>
      <c r="C11" s="7">
        <v>283763.59999999998</v>
      </c>
    </row>
    <row r="12" spans="1:5" x14ac:dyDescent="0.2">
      <c r="A12" s="4">
        <v>2004</v>
      </c>
      <c r="B12" s="7">
        <v>497145.7</v>
      </c>
      <c r="C12" s="7">
        <v>286652.40000000002</v>
      </c>
    </row>
    <row r="13" spans="1:5" x14ac:dyDescent="0.2">
      <c r="A13" s="4">
        <v>2005</v>
      </c>
      <c r="B13" s="7">
        <v>503915.1</v>
      </c>
      <c r="C13" s="7">
        <v>291132.59999999998</v>
      </c>
    </row>
    <row r="14" spans="1:5" x14ac:dyDescent="0.2">
      <c r="A14" s="4">
        <v>2006</v>
      </c>
      <c r="B14" s="7">
        <v>512542.5</v>
      </c>
      <c r="C14" s="7">
        <v>294313.40000000002</v>
      </c>
    </row>
    <row r="15" spans="1:5" x14ac:dyDescent="0.2">
      <c r="A15" s="4">
        <v>2007</v>
      </c>
      <c r="B15" s="7">
        <v>524321.4</v>
      </c>
      <c r="C15" s="7">
        <v>297569.5</v>
      </c>
    </row>
    <row r="16" spans="1:5" x14ac:dyDescent="0.2">
      <c r="A16" s="4">
        <v>2008</v>
      </c>
      <c r="B16" s="7">
        <v>519945.4</v>
      </c>
      <c r="C16" s="7">
        <v>296150</v>
      </c>
    </row>
    <row r="17" spans="1:3" x14ac:dyDescent="0.2">
      <c r="A17" s="5">
        <v>2009</v>
      </c>
      <c r="B17" s="7">
        <v>492200.3</v>
      </c>
      <c r="C17" s="7">
        <v>296655.3</v>
      </c>
    </row>
    <row r="18" spans="1:3" x14ac:dyDescent="0.2">
      <c r="A18" s="5">
        <v>2010</v>
      </c>
      <c r="B18" s="7">
        <v>525154.1</v>
      </c>
      <c r="C18" s="7">
        <v>313210.09999999998</v>
      </c>
    </row>
    <row r="19" spans="1:3" x14ac:dyDescent="0.2">
      <c r="A19" s="4">
        <v>2011</v>
      </c>
      <c r="B19" s="7">
        <v>527883.9</v>
      </c>
      <c r="C19" s="7">
        <v>319089.5</v>
      </c>
    </row>
    <row r="20" spans="1:3" x14ac:dyDescent="0.2">
      <c r="A20" s="5">
        <v>2012</v>
      </c>
      <c r="B20" s="7">
        <v>527851.19999999995</v>
      </c>
      <c r="C20" s="7">
        <v>318030.8</v>
      </c>
    </row>
  </sheetData>
  <phoneticPr fontId="1"/>
  <pageMargins left="0.7" right="0.7" top="0.75" bottom="0.75" header="0.3" footer="0.3"/>
  <pageSetup paperSize="9" orientation="portrait" r:id="rId1"/>
  <ignoredErrors>
    <ignoredError sqref="E2 E3:E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zoomScaleNormal="100" workbookViewId="0">
      <selection activeCell="F18" sqref="F18"/>
    </sheetView>
  </sheetViews>
  <sheetFormatPr defaultRowHeight="17.25" x14ac:dyDescent="0.2"/>
  <cols>
    <col min="1" max="1" width="6.59765625" customWidth="1"/>
    <col min="2" max="2" width="7.09765625" customWidth="1"/>
    <col min="3" max="3" width="7.296875" customWidth="1"/>
  </cols>
  <sheetData>
    <row r="1" spans="1:3" ht="27" x14ac:dyDescent="0.2">
      <c r="A1" s="2"/>
      <c r="B1" s="9" t="s">
        <v>29</v>
      </c>
      <c r="C1" s="9" t="s">
        <v>26</v>
      </c>
    </row>
    <row r="2" spans="1:3" x14ac:dyDescent="0.2">
      <c r="A2" s="10">
        <v>1994</v>
      </c>
      <c r="B2" s="6">
        <v>458304.1</v>
      </c>
      <c r="C2" s="6">
        <v>268080.59999999998</v>
      </c>
    </row>
    <row r="3" spans="1:3" x14ac:dyDescent="0.2">
      <c r="A3" s="10">
        <v>1995</v>
      </c>
      <c r="B3" s="7">
        <v>463570.3</v>
      </c>
      <c r="C3" s="7">
        <v>271302.8</v>
      </c>
    </row>
    <row r="4" spans="1:3" x14ac:dyDescent="0.2">
      <c r="A4" s="10">
        <v>1996</v>
      </c>
      <c r="B4" s="7">
        <v>473670.2</v>
      </c>
      <c r="C4" s="7">
        <v>276211.8</v>
      </c>
    </row>
    <row r="5" spans="1:3" x14ac:dyDescent="0.2">
      <c r="A5" s="10">
        <v>1997</v>
      </c>
      <c r="B5" s="7">
        <v>480555.5</v>
      </c>
      <c r="C5" s="7">
        <v>277348.8</v>
      </c>
    </row>
    <row r="6" spans="1:3" x14ac:dyDescent="0.2">
      <c r="A6" s="10">
        <v>1998</v>
      </c>
      <c r="B6" s="7">
        <v>470767.3</v>
      </c>
      <c r="C6" s="7">
        <v>274635.40000000002</v>
      </c>
    </row>
    <row r="7" spans="1:3" x14ac:dyDescent="0.2">
      <c r="A7" s="10">
        <v>1999</v>
      </c>
      <c r="B7" s="7">
        <v>468488.7</v>
      </c>
      <c r="C7" s="7">
        <v>276903.09999999998</v>
      </c>
    </row>
    <row r="8" spans="1:3" x14ac:dyDescent="0.2">
      <c r="A8" s="10">
        <v>2000</v>
      </c>
      <c r="B8" s="7">
        <v>478259.5</v>
      </c>
      <c r="C8" s="7">
        <v>277816.09999999998</v>
      </c>
    </row>
    <row r="9" spans="1:3" x14ac:dyDescent="0.2">
      <c r="A9" s="10">
        <v>2001</v>
      </c>
      <c r="B9" s="7">
        <v>479861</v>
      </c>
      <c r="C9" s="7">
        <v>280300.90000000002</v>
      </c>
    </row>
    <row r="10" spans="1:3" x14ac:dyDescent="0.2">
      <c r="A10" s="10">
        <v>2002</v>
      </c>
      <c r="B10" s="7">
        <v>480833.1</v>
      </c>
      <c r="C10" s="7">
        <v>283360.09999999998</v>
      </c>
    </row>
    <row r="11" spans="1:3" x14ac:dyDescent="0.2">
      <c r="A11" s="10">
        <v>2003</v>
      </c>
      <c r="B11" s="7">
        <v>486669</v>
      </c>
      <c r="C11" s="7">
        <v>283763.59999999998</v>
      </c>
    </row>
    <row r="12" spans="1:3" x14ac:dyDescent="0.2">
      <c r="A12" s="10">
        <v>2004</v>
      </c>
      <c r="B12" s="7">
        <v>497145.7</v>
      </c>
      <c r="C12" s="7">
        <v>286652.40000000002</v>
      </c>
    </row>
    <row r="13" spans="1:3" x14ac:dyDescent="0.2">
      <c r="A13" s="10">
        <v>2005</v>
      </c>
      <c r="B13" s="7">
        <v>503915.1</v>
      </c>
      <c r="C13" s="7">
        <v>291132.59999999998</v>
      </c>
    </row>
    <row r="14" spans="1:3" x14ac:dyDescent="0.2">
      <c r="A14" s="10">
        <v>2006</v>
      </c>
      <c r="B14" s="7">
        <v>512542.5</v>
      </c>
      <c r="C14" s="7">
        <v>294313.40000000002</v>
      </c>
    </row>
    <row r="15" spans="1:3" x14ac:dyDescent="0.2">
      <c r="A15" s="10">
        <v>2007</v>
      </c>
      <c r="B15" s="7">
        <v>524321.4</v>
      </c>
      <c r="C15" s="7">
        <v>297569.5</v>
      </c>
    </row>
    <row r="16" spans="1:3" x14ac:dyDescent="0.2">
      <c r="A16" s="10">
        <v>2008</v>
      </c>
      <c r="B16" s="7">
        <v>519945.4</v>
      </c>
      <c r="C16" s="7">
        <v>296150</v>
      </c>
    </row>
    <row r="17" spans="1:3" x14ac:dyDescent="0.2">
      <c r="A17" s="5">
        <v>2009</v>
      </c>
      <c r="B17" s="7">
        <v>492200.3</v>
      </c>
      <c r="C17" s="7">
        <v>296655.3</v>
      </c>
    </row>
    <row r="18" spans="1:3" x14ac:dyDescent="0.2">
      <c r="A18" s="5">
        <v>2010</v>
      </c>
      <c r="B18" s="7">
        <v>525154.1</v>
      </c>
      <c r="C18" s="7">
        <v>313210.09999999998</v>
      </c>
    </row>
    <row r="19" spans="1:3" x14ac:dyDescent="0.2">
      <c r="A19" s="10">
        <v>2011</v>
      </c>
      <c r="B19" s="7">
        <v>527883.9</v>
      </c>
      <c r="C19" s="7">
        <v>319089.5</v>
      </c>
    </row>
    <row r="20" spans="1:3" x14ac:dyDescent="0.2">
      <c r="A20" s="5">
        <v>2012</v>
      </c>
      <c r="B20" s="7">
        <v>527851.19999999995</v>
      </c>
      <c r="C20" s="7">
        <v>318030.8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selection activeCell="E20" sqref="E20"/>
    </sheetView>
  </sheetViews>
  <sheetFormatPr defaultRowHeight="17.25" x14ac:dyDescent="0.2"/>
  <cols>
    <col min="1" max="1" width="8.09765625" customWidth="1"/>
    <col min="2" max="2" width="7.3984375" customWidth="1"/>
    <col min="3" max="3" width="9.19921875" bestFit="1" customWidth="1"/>
    <col min="4" max="4" width="8.5" customWidth="1"/>
    <col min="5" max="5" width="13.296875" customWidth="1"/>
    <col min="6" max="6" width="11.8984375" customWidth="1"/>
    <col min="7" max="7" width="8.8984375" customWidth="1"/>
    <col min="8" max="8" width="8.3984375" customWidth="1"/>
    <col min="9" max="9" width="9.19921875" bestFit="1" customWidth="1"/>
  </cols>
  <sheetData>
    <row r="1" spans="1:9" x14ac:dyDescent="0.2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 ht="18" thickBo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">
      <c r="A3" s="15" t="s">
        <v>1</v>
      </c>
      <c r="B3" s="15"/>
      <c r="C3" s="3"/>
      <c r="D3" s="3"/>
      <c r="E3" s="3"/>
      <c r="F3" s="3"/>
      <c r="G3" s="3"/>
      <c r="H3" s="3"/>
      <c r="I3" s="3"/>
    </row>
    <row r="4" spans="1:9" x14ac:dyDescent="0.2">
      <c r="A4" s="16" t="s">
        <v>2</v>
      </c>
      <c r="B4" s="21">
        <v>0.98390538233280855</v>
      </c>
      <c r="C4" s="3"/>
      <c r="D4" s="3"/>
      <c r="E4" s="3"/>
      <c r="F4" s="3"/>
      <c r="G4" s="3"/>
      <c r="H4" s="3"/>
      <c r="I4" s="3"/>
    </row>
    <row r="5" spans="1:9" x14ac:dyDescent="0.2">
      <c r="A5" s="16" t="s">
        <v>3</v>
      </c>
      <c r="B5" s="21">
        <v>0.96806980138347021</v>
      </c>
      <c r="C5" s="3"/>
      <c r="D5" s="3"/>
      <c r="E5" s="3"/>
      <c r="F5" s="3"/>
      <c r="G5" s="3"/>
      <c r="H5" s="3"/>
      <c r="I5" s="3"/>
    </row>
    <row r="6" spans="1:9" x14ac:dyDescent="0.2">
      <c r="A6" s="16" t="s">
        <v>4</v>
      </c>
      <c r="B6" s="21">
        <v>0.96561363225912167</v>
      </c>
      <c r="C6" s="3"/>
      <c r="D6" s="3"/>
      <c r="E6" s="3"/>
      <c r="F6" s="3"/>
      <c r="G6" s="3"/>
      <c r="H6" s="3"/>
      <c r="I6" s="3"/>
    </row>
    <row r="7" spans="1:9" x14ac:dyDescent="0.2">
      <c r="A7" s="16" t="s">
        <v>5</v>
      </c>
      <c r="B7" s="20">
        <v>1692.404602437683</v>
      </c>
      <c r="C7" s="3"/>
      <c r="D7" s="3"/>
      <c r="E7" s="3"/>
      <c r="F7" s="3"/>
      <c r="G7" s="3"/>
      <c r="H7" s="3"/>
      <c r="I7" s="3"/>
    </row>
    <row r="8" spans="1:9" ht="18" thickBot="1" x14ac:dyDescent="0.25">
      <c r="A8" s="17" t="s">
        <v>6</v>
      </c>
      <c r="B8" s="17">
        <v>15</v>
      </c>
      <c r="C8" s="3"/>
      <c r="D8" s="3"/>
      <c r="E8" s="3"/>
      <c r="F8" s="3"/>
      <c r="G8" s="3"/>
      <c r="H8" s="3"/>
      <c r="I8" s="3"/>
    </row>
    <row r="9" spans="1:9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ht="18" thickBot="1" x14ac:dyDescent="0.25">
      <c r="A10" s="3" t="s">
        <v>7</v>
      </c>
      <c r="B10" s="3"/>
      <c r="C10" s="3"/>
      <c r="D10" s="3"/>
      <c r="E10" s="3"/>
      <c r="F10" s="3"/>
      <c r="G10" s="3"/>
      <c r="H10" s="3"/>
      <c r="I10" s="3"/>
    </row>
    <row r="11" spans="1:9" x14ac:dyDescent="0.2">
      <c r="A11" s="18"/>
      <c r="B11" s="18" t="s">
        <v>12</v>
      </c>
      <c r="C11" s="18" t="s">
        <v>13</v>
      </c>
      <c r="D11" s="18" t="s">
        <v>14</v>
      </c>
      <c r="E11" s="18" t="s">
        <v>15</v>
      </c>
      <c r="F11" s="18" t="s">
        <v>16</v>
      </c>
      <c r="G11" s="3"/>
      <c r="H11" s="3"/>
      <c r="I11" s="3"/>
    </row>
    <row r="12" spans="1:9" x14ac:dyDescent="0.2">
      <c r="A12" s="16" t="s">
        <v>8</v>
      </c>
      <c r="B12" s="16">
        <v>1</v>
      </c>
      <c r="C12" s="16">
        <v>1128903450.2907555</v>
      </c>
      <c r="D12" s="16">
        <v>1128903450.2907555</v>
      </c>
      <c r="E12" s="16">
        <v>394.13808755546279</v>
      </c>
      <c r="F12" s="25">
        <v>4.1689956914587561E-11</v>
      </c>
      <c r="G12" s="3"/>
      <c r="H12" s="3"/>
      <c r="I12" s="3"/>
    </row>
    <row r="13" spans="1:9" x14ac:dyDescent="0.2">
      <c r="A13" s="16" t="s">
        <v>9</v>
      </c>
      <c r="B13" s="16">
        <v>13</v>
      </c>
      <c r="C13" s="22">
        <v>37235033.398579277</v>
      </c>
      <c r="D13" s="22">
        <v>2864233.3383522523</v>
      </c>
      <c r="E13" s="16"/>
      <c r="F13" s="16"/>
      <c r="G13" s="3"/>
      <c r="H13" s="3"/>
      <c r="I13" s="3"/>
    </row>
    <row r="14" spans="1:9" ht="18" thickBot="1" x14ac:dyDescent="0.25">
      <c r="A14" s="17" t="s">
        <v>10</v>
      </c>
      <c r="B14" s="17">
        <v>14</v>
      </c>
      <c r="C14" s="17">
        <v>1166138483.6893349</v>
      </c>
      <c r="D14" s="17"/>
      <c r="E14" s="17"/>
      <c r="F14" s="17"/>
      <c r="G14" s="3"/>
      <c r="H14" s="3"/>
      <c r="I14" s="3"/>
    </row>
    <row r="15" spans="1:9" ht="18" thickBot="1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9" x14ac:dyDescent="0.2">
      <c r="A16" s="18"/>
      <c r="B16" s="18" t="s">
        <v>17</v>
      </c>
      <c r="C16" s="18" t="s">
        <v>5</v>
      </c>
      <c r="D16" s="18" t="s">
        <v>18</v>
      </c>
      <c r="E16" s="18" t="s">
        <v>19</v>
      </c>
      <c r="F16" s="18" t="s">
        <v>20</v>
      </c>
      <c r="G16" s="18" t="s">
        <v>21</v>
      </c>
      <c r="H16" s="18" t="s">
        <v>22</v>
      </c>
      <c r="I16" s="18" t="s">
        <v>23</v>
      </c>
    </row>
    <row r="17" spans="1:9" x14ac:dyDescent="0.2">
      <c r="A17" s="16" t="s">
        <v>11</v>
      </c>
      <c r="B17" s="19">
        <v>69171.339222032198</v>
      </c>
      <c r="C17" s="16">
        <v>10747.768635493847</v>
      </c>
      <c r="D17" s="21">
        <v>6.4358790710844005</v>
      </c>
      <c r="E17" s="25">
        <v>2.214947750228084E-5</v>
      </c>
      <c r="F17" s="20">
        <v>45952.196734997415</v>
      </c>
      <c r="G17" s="20">
        <v>92390.481709066982</v>
      </c>
      <c r="H17" s="20">
        <v>45952.196734997415</v>
      </c>
      <c r="I17" s="20">
        <v>92390.481709066982</v>
      </c>
    </row>
    <row r="18" spans="1:9" ht="18" thickBot="1" x14ac:dyDescent="0.25">
      <c r="A18" s="17" t="s">
        <v>31</v>
      </c>
      <c r="B18" s="23">
        <v>0.43814731600817874</v>
      </c>
      <c r="C18" s="24">
        <v>2.2069675783372524E-2</v>
      </c>
      <c r="D18" s="24">
        <v>19.852911311831893</v>
      </c>
      <c r="E18" s="26">
        <v>4.1689956914587561E-11</v>
      </c>
      <c r="F18" s="24">
        <v>0.39046868018748482</v>
      </c>
      <c r="G18" s="24">
        <v>0.48582595182887267</v>
      </c>
      <c r="H18" s="24">
        <v>0.39046868018748482</v>
      </c>
      <c r="I18" s="24">
        <v>0.48582595182887267</v>
      </c>
    </row>
    <row r="19" spans="1:9" x14ac:dyDescent="0.2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">
      <c r="A22" s="3" t="s">
        <v>24</v>
      </c>
      <c r="B22" s="3"/>
      <c r="C22" s="3"/>
      <c r="D22" s="3"/>
      <c r="E22" s="3"/>
      <c r="F22" s="3"/>
      <c r="G22" s="3"/>
      <c r="H22" s="3"/>
      <c r="I22" s="3"/>
    </row>
    <row r="23" spans="1:9" ht="18" thickBot="1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x14ac:dyDescent="0.2">
      <c r="A24" s="18" t="s">
        <v>25</v>
      </c>
      <c r="B24" s="18" t="s">
        <v>33</v>
      </c>
      <c r="C24" s="18" t="s">
        <v>9</v>
      </c>
      <c r="D24" s="3"/>
      <c r="E24" s="3"/>
      <c r="F24" s="3"/>
      <c r="G24" s="3"/>
      <c r="H24" s="3"/>
      <c r="I24" s="3"/>
    </row>
    <row r="25" spans="1:9" x14ac:dyDescent="0.2">
      <c r="A25" s="16">
        <v>1</v>
      </c>
      <c r="B25" s="16">
        <v>269976.05055257614</v>
      </c>
      <c r="C25" s="16">
        <v>-1895.4505525761633</v>
      </c>
      <c r="D25" s="3"/>
      <c r="E25" s="3"/>
      <c r="F25" s="3"/>
      <c r="G25" s="3"/>
      <c r="H25" s="3"/>
      <c r="I25" s="3"/>
    </row>
    <row r="26" spans="1:9" x14ac:dyDescent="0.2">
      <c r="A26" s="16">
        <v>2</v>
      </c>
      <c r="B26" s="16">
        <v>272283.42194813839</v>
      </c>
      <c r="C26" s="16">
        <v>-980.62194813840324</v>
      </c>
      <c r="D26" s="3"/>
      <c r="E26" s="3"/>
      <c r="F26" s="3"/>
      <c r="G26" s="3"/>
      <c r="H26" s="3"/>
      <c r="I26" s="3"/>
    </row>
    <row r="27" spans="1:9" x14ac:dyDescent="0.2">
      <c r="A27" s="16">
        <v>3</v>
      </c>
      <c r="B27" s="16">
        <v>276708.66602508945</v>
      </c>
      <c r="C27" s="16">
        <v>-496.86602508946089</v>
      </c>
      <c r="D27" s="3"/>
      <c r="E27" s="3"/>
      <c r="F27" s="3"/>
      <c r="G27" s="3"/>
      <c r="H27" s="3"/>
      <c r="I27" s="3"/>
    </row>
    <row r="28" spans="1:9" x14ac:dyDescent="0.2">
      <c r="A28" s="16">
        <v>4</v>
      </c>
      <c r="B28" s="16">
        <v>279725.4417400005</v>
      </c>
      <c r="C28" s="16">
        <v>-2376.6417400005157</v>
      </c>
      <c r="D28" s="3"/>
      <c r="E28" s="3"/>
      <c r="F28" s="3"/>
      <c r="G28" s="3"/>
      <c r="H28" s="3"/>
      <c r="I28" s="3"/>
    </row>
    <row r="29" spans="1:9" x14ac:dyDescent="0.2">
      <c r="A29" s="16">
        <v>5</v>
      </c>
      <c r="B29" s="16">
        <v>275436.76818144927</v>
      </c>
      <c r="C29" s="16">
        <v>-801.36818144924473</v>
      </c>
      <c r="D29" s="3"/>
      <c r="E29" s="3"/>
      <c r="F29" s="3"/>
      <c r="G29" s="3"/>
      <c r="H29" s="3"/>
      <c r="I29" s="3"/>
    </row>
    <row r="30" spans="1:9" x14ac:dyDescent="0.2">
      <c r="A30" s="16">
        <v>6</v>
      </c>
      <c r="B30" s="16">
        <v>274438.40570719307</v>
      </c>
      <c r="C30" s="16">
        <v>2464.6942928069038</v>
      </c>
      <c r="D30" s="3"/>
      <c r="E30" s="3"/>
      <c r="F30" s="3"/>
      <c r="G30" s="3"/>
      <c r="H30" s="3"/>
      <c r="I30" s="3"/>
    </row>
    <row r="31" spans="1:9" x14ac:dyDescent="0.2">
      <c r="A31" s="16">
        <v>7</v>
      </c>
      <c r="B31" s="16">
        <v>278719.45550244575</v>
      </c>
      <c r="C31" s="16">
        <v>-903.35550244577462</v>
      </c>
      <c r="D31" s="3"/>
      <c r="E31" s="3"/>
      <c r="F31" s="3"/>
      <c r="G31" s="3"/>
      <c r="H31" s="3"/>
      <c r="I31" s="3"/>
    </row>
    <row r="32" spans="1:9" x14ac:dyDescent="0.2">
      <c r="A32" s="16">
        <v>8</v>
      </c>
      <c r="B32" s="16">
        <v>279421.14842903288</v>
      </c>
      <c r="C32" s="16">
        <v>879.75157096714247</v>
      </c>
      <c r="D32" s="3"/>
      <c r="E32" s="3"/>
      <c r="F32" s="3"/>
      <c r="G32" s="3"/>
      <c r="H32" s="3"/>
      <c r="I32" s="3"/>
    </row>
    <row r="33" spans="1:9" x14ac:dyDescent="0.2">
      <c r="A33" s="16">
        <v>9</v>
      </c>
      <c r="B33" s="16">
        <v>279847.07143492438</v>
      </c>
      <c r="C33" s="16">
        <v>3513.0285650755977</v>
      </c>
      <c r="D33" s="3"/>
      <c r="E33" s="3"/>
      <c r="F33" s="3"/>
      <c r="G33" s="3"/>
      <c r="H33" s="3"/>
      <c r="I33" s="3"/>
    </row>
    <row r="34" spans="1:9" x14ac:dyDescent="0.2">
      <c r="A34" s="16">
        <v>10</v>
      </c>
      <c r="B34" s="16">
        <v>282404.0553564165</v>
      </c>
      <c r="C34" s="16">
        <v>1359.5446435834747</v>
      </c>
      <c r="D34" s="3"/>
      <c r="E34" s="3"/>
      <c r="F34" s="3"/>
      <c r="G34" s="3"/>
      <c r="H34" s="3"/>
      <c r="I34" s="3"/>
    </row>
    <row r="35" spans="1:9" x14ac:dyDescent="0.2">
      <c r="A35" s="16">
        <v>11</v>
      </c>
      <c r="B35" s="16">
        <v>286994.39334203943</v>
      </c>
      <c r="C35" s="16">
        <v>-341.99334203940816</v>
      </c>
      <c r="D35" s="3"/>
      <c r="E35" s="3"/>
      <c r="F35" s="3"/>
      <c r="G35" s="3"/>
      <c r="H35" s="3"/>
      <c r="I35" s="3"/>
    </row>
    <row r="36" spans="1:9" x14ac:dyDescent="0.2">
      <c r="A36" s="16">
        <v>12</v>
      </c>
      <c r="B36" s="16">
        <v>289960.38778302516</v>
      </c>
      <c r="C36" s="16">
        <v>1172.2122169748181</v>
      </c>
      <c r="D36" s="3"/>
      <c r="E36" s="3"/>
      <c r="F36" s="3"/>
      <c r="G36" s="3"/>
      <c r="H36" s="3"/>
      <c r="I36" s="3"/>
    </row>
    <row r="37" spans="1:9" x14ac:dyDescent="0.2">
      <c r="A37" s="16">
        <v>13</v>
      </c>
      <c r="B37" s="16">
        <v>293740.45993715414</v>
      </c>
      <c r="C37" s="16">
        <v>572.94006284588249</v>
      </c>
      <c r="D37" s="3"/>
      <c r="E37" s="3"/>
      <c r="F37" s="3"/>
      <c r="G37" s="3"/>
      <c r="H37" s="3"/>
      <c r="I37" s="3"/>
    </row>
    <row r="38" spans="1:9" x14ac:dyDescent="0.2">
      <c r="A38" s="16">
        <v>14</v>
      </c>
      <c r="B38" s="16">
        <v>298901.35335768294</v>
      </c>
      <c r="C38" s="16">
        <v>-1331.8533576829359</v>
      </c>
      <c r="D38" s="3"/>
      <c r="E38" s="3"/>
      <c r="F38" s="3"/>
      <c r="G38" s="3"/>
      <c r="H38" s="3"/>
      <c r="I38" s="3"/>
    </row>
    <row r="39" spans="1:9" ht="18" thickBot="1" x14ac:dyDescent="0.25">
      <c r="A39" s="17">
        <v>15</v>
      </c>
      <c r="B39" s="17">
        <v>296984.0207028311</v>
      </c>
      <c r="C39" s="17">
        <v>-834.02070283109788</v>
      </c>
      <c r="D39" s="3"/>
      <c r="E39" s="3"/>
      <c r="F39" s="3"/>
      <c r="G39" s="3"/>
      <c r="H39" s="3"/>
      <c r="I39" s="3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B1" workbookViewId="0">
      <selection activeCell="H14" sqref="H14"/>
    </sheetView>
  </sheetViews>
  <sheetFormatPr defaultRowHeight="17.25" x14ac:dyDescent="0.2"/>
  <cols>
    <col min="1" max="1" width="7.69921875" customWidth="1"/>
    <col min="2" max="2" width="7.19921875" customWidth="1"/>
    <col min="3" max="3" width="7.69921875" customWidth="1"/>
  </cols>
  <sheetData>
    <row r="1" spans="1:3" ht="27" x14ac:dyDescent="0.2">
      <c r="A1" s="1"/>
      <c r="B1" s="9" t="s">
        <v>29</v>
      </c>
      <c r="C1" s="9" t="s">
        <v>26</v>
      </c>
    </row>
    <row r="2" spans="1:3" x14ac:dyDescent="0.2">
      <c r="A2" s="10">
        <v>1994</v>
      </c>
      <c r="B2" s="6">
        <v>458304.1</v>
      </c>
      <c r="C2" s="6">
        <v>268080.59999999998</v>
      </c>
    </row>
    <row r="3" spans="1:3" x14ac:dyDescent="0.2">
      <c r="A3" s="10">
        <v>1995</v>
      </c>
      <c r="B3" s="7">
        <v>463570.3</v>
      </c>
      <c r="C3" s="7">
        <v>271302.8</v>
      </c>
    </row>
    <row r="4" spans="1:3" x14ac:dyDescent="0.2">
      <c r="A4" s="10">
        <v>1996</v>
      </c>
      <c r="B4" s="7">
        <v>473670.2</v>
      </c>
      <c r="C4" s="7">
        <v>276211.8</v>
      </c>
    </row>
    <row r="5" spans="1:3" x14ac:dyDescent="0.2">
      <c r="A5" s="10">
        <v>1997</v>
      </c>
      <c r="B5" s="7">
        <v>480555.5</v>
      </c>
      <c r="C5" s="7">
        <v>277348.8</v>
      </c>
    </row>
    <row r="6" spans="1:3" x14ac:dyDescent="0.2">
      <c r="A6" s="10">
        <v>1998</v>
      </c>
      <c r="B6" s="7">
        <v>470767.3</v>
      </c>
      <c r="C6" s="7">
        <v>274635.40000000002</v>
      </c>
    </row>
    <row r="7" spans="1:3" x14ac:dyDescent="0.2">
      <c r="A7" s="10">
        <v>1999</v>
      </c>
      <c r="B7" s="7">
        <v>468488.7</v>
      </c>
      <c r="C7" s="7">
        <v>276903.09999999998</v>
      </c>
    </row>
    <row r="8" spans="1:3" x14ac:dyDescent="0.2">
      <c r="A8" s="10">
        <v>2000</v>
      </c>
      <c r="B8" s="7">
        <v>478259.5</v>
      </c>
      <c r="C8" s="7">
        <v>277816.09999999998</v>
      </c>
    </row>
    <row r="9" spans="1:3" x14ac:dyDescent="0.2">
      <c r="A9" s="10">
        <v>2001</v>
      </c>
      <c r="B9" s="7">
        <v>479861</v>
      </c>
      <c r="C9" s="7">
        <v>280300.90000000002</v>
      </c>
    </row>
    <row r="10" spans="1:3" x14ac:dyDescent="0.2">
      <c r="A10" s="10">
        <v>2002</v>
      </c>
      <c r="B10" s="7">
        <v>480833.1</v>
      </c>
      <c r="C10" s="7">
        <v>283360.09999999998</v>
      </c>
    </row>
    <row r="11" spans="1:3" x14ac:dyDescent="0.2">
      <c r="A11" s="10">
        <v>2003</v>
      </c>
      <c r="B11" s="7">
        <v>486669</v>
      </c>
      <c r="C11" s="7">
        <v>283763.59999999998</v>
      </c>
    </row>
    <row r="12" spans="1:3" x14ac:dyDescent="0.2">
      <c r="A12" s="10">
        <v>2004</v>
      </c>
      <c r="B12" s="7">
        <v>497145.7</v>
      </c>
      <c r="C12" s="7">
        <v>286652.40000000002</v>
      </c>
    </row>
    <row r="13" spans="1:3" x14ac:dyDescent="0.2">
      <c r="A13" s="10">
        <v>2005</v>
      </c>
      <c r="B13" s="7">
        <v>503915.1</v>
      </c>
      <c r="C13" s="7">
        <v>291132.59999999998</v>
      </c>
    </row>
    <row r="14" spans="1:3" x14ac:dyDescent="0.2">
      <c r="A14" s="10">
        <v>2006</v>
      </c>
      <c r="B14" s="7">
        <v>512542.5</v>
      </c>
      <c r="C14" s="7">
        <v>294313.40000000002</v>
      </c>
    </row>
    <row r="15" spans="1:3" x14ac:dyDescent="0.2">
      <c r="A15" s="10">
        <v>2007</v>
      </c>
      <c r="B15" s="7">
        <v>524321.4</v>
      </c>
      <c r="C15" s="7">
        <v>297569.5</v>
      </c>
    </row>
    <row r="16" spans="1:3" x14ac:dyDescent="0.2">
      <c r="A16" s="10">
        <v>2008</v>
      </c>
      <c r="B16" s="7">
        <v>519945.4</v>
      </c>
      <c r="C16" s="7">
        <v>296150</v>
      </c>
    </row>
    <row r="17" spans="1:3" x14ac:dyDescent="0.2">
      <c r="A17" s="5">
        <v>2009</v>
      </c>
      <c r="B17" s="7">
        <v>492200.3</v>
      </c>
      <c r="C17" s="7">
        <v>296655.3</v>
      </c>
    </row>
    <row r="18" spans="1:3" x14ac:dyDescent="0.2">
      <c r="A18" s="5">
        <v>2010</v>
      </c>
      <c r="B18" s="7">
        <v>525154.1</v>
      </c>
      <c r="C18" s="7">
        <v>313210.09999999998</v>
      </c>
    </row>
    <row r="19" spans="1:3" x14ac:dyDescent="0.2">
      <c r="A19" s="10">
        <v>2011</v>
      </c>
      <c r="B19" s="7">
        <v>527883.9</v>
      </c>
      <c r="C19" s="7">
        <v>319089.5</v>
      </c>
    </row>
    <row r="20" spans="1:3" x14ac:dyDescent="0.2">
      <c r="A20" s="5">
        <v>2012</v>
      </c>
      <c r="B20" s="7">
        <v>527851.19999999995</v>
      </c>
      <c r="C20" s="7">
        <v>318030.8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関数による回帰分析</vt:lpstr>
      <vt:lpstr>グラフによる回帰分析</vt:lpstr>
      <vt:lpstr>分析ツールによる回帰分析</vt:lpstr>
      <vt:lpstr>分散図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syo</cp:lastModifiedBy>
  <cp:lastPrinted>2009-04-30T05:39:39Z</cp:lastPrinted>
  <dcterms:created xsi:type="dcterms:W3CDTF">2005-01-25T11:52:32Z</dcterms:created>
  <dcterms:modified xsi:type="dcterms:W3CDTF">2014-09-25T11:30:04Z</dcterms:modified>
</cp:coreProperties>
</file>